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7995" activeTab="0"/>
  </bookViews>
  <sheets>
    <sheet name="BC" sheetId="1" r:id="rId1"/>
    <sheet name="Feuil2" sheetId="2" r:id="rId2"/>
    <sheet name="Feuil3" sheetId="3" r:id="rId3"/>
  </sheets>
  <definedNames>
    <definedName name="_xlnm.Print_Area" localSheetId="0">'BC'!$A$1:$S$66,'BC'!$A$70:$S$137</definedName>
  </definedNames>
  <calcPr fullCalcOnLoad="1"/>
</workbook>
</file>

<file path=xl/sharedStrings.xml><?xml version="1.0" encoding="utf-8"?>
<sst xmlns="http://schemas.openxmlformats.org/spreadsheetml/2006/main" count="555" uniqueCount="272">
  <si>
    <t>APPELLATION</t>
  </si>
  <si>
    <t>MILLESIME</t>
  </si>
  <si>
    <t>Prix vente CAVEAU</t>
  </si>
  <si>
    <t>REMISE en %</t>
  </si>
  <si>
    <t>TOTAL</t>
  </si>
  <si>
    <t>Prix vente CE</t>
  </si>
  <si>
    <t>VOS INFORMATIONS</t>
  </si>
  <si>
    <t>Offre valable en France métropolitaine.</t>
  </si>
  <si>
    <t>2013-14</t>
  </si>
  <si>
    <t>BOUZERON (TERROIR)</t>
  </si>
  <si>
    <t>VIRE CLESSE (TERROIR)</t>
  </si>
  <si>
    <t>SANTENAY (TRADITION)</t>
  </si>
  <si>
    <t>MORGON (TERROIR)</t>
  </si>
  <si>
    <t>BOURGOGNE HAUTES COTES DE BEAUNE Rouge</t>
  </si>
  <si>
    <t>CHÂTEAU LES VERGNES</t>
  </si>
  <si>
    <t>REINE DES LYS Blanc</t>
  </si>
  <si>
    <t>REINE DES LYS Rosé</t>
  </si>
  <si>
    <t>MORGON "Les Charmes" (EXCELLENCE)</t>
  </si>
  <si>
    <t>JULIENAS "Les Impatientes" (EXCELLENCE)</t>
  </si>
  <si>
    <t>LES NATIVES</t>
  </si>
  <si>
    <t>EFFERVESCENTS</t>
  </si>
  <si>
    <t xml:space="preserve">Nbre de cartons * </t>
  </si>
  <si>
    <t>Nbre de cartons *</t>
  </si>
  <si>
    <t>2014-15</t>
  </si>
  <si>
    <t>COULEUR</t>
  </si>
  <si>
    <t>MACON CHAINTRE (TERROIR)</t>
  </si>
  <si>
    <t>MACON IGE (TERROIR)</t>
  </si>
  <si>
    <t>BOURGOGNE CHARDONNAY "Cuvée Jean Sans Peur" (EXCELLENCE)</t>
  </si>
  <si>
    <t>MONTAGNY (TRADITION)</t>
  </si>
  <si>
    <t>Blanc</t>
  </si>
  <si>
    <t>Rouge</t>
  </si>
  <si>
    <t>Rosé</t>
  </si>
  <si>
    <t>REGNIE (TERROIR)</t>
  </si>
  <si>
    <t>JULIENAS (TERROIR)</t>
  </si>
  <si>
    <t>MOULIN A VENT (TRADITION)</t>
  </si>
  <si>
    <t>BOURGOGNE COULANGES LA VINEUSE (TERROIR)</t>
  </si>
  <si>
    <t>MOULIN A VENT "Les Pérelles" (EXCELLENCE)</t>
  </si>
  <si>
    <t>BOURGOGNE PINOT NOIR "Cuvée Jean Sans Peur"(EXCELLENCE)</t>
  </si>
  <si>
    <t>SAINT AUBIN (EXCELLENCE)</t>
  </si>
  <si>
    <t>SAINT AUBIN 1er Cru (TRADITION)</t>
  </si>
  <si>
    <t>COTEAUX BOURGUIGNONS Rosé</t>
  </si>
  <si>
    <t>COTEAUX BOURGUIGNONS Rouge</t>
  </si>
  <si>
    <t xml:space="preserve">BOURGOGNE CHARDONNAY "Clos du château" </t>
  </si>
  <si>
    <t xml:space="preserve">BOURGOGNE PINOT NOIR "Clos du château" </t>
  </si>
  <si>
    <t>CHÂTEAU DE LACHASSAGNE</t>
  </si>
  <si>
    <t>BOURGOGNE PINOT NOIR "Les Charmes"</t>
  </si>
  <si>
    <t xml:space="preserve">BOURGOGNE CHARDONNAY "Les Charmes" </t>
  </si>
  <si>
    <t>COSTIERES DE NIMES Blanc</t>
  </si>
  <si>
    <t>COSTIERES DE NIMES Rosé</t>
  </si>
  <si>
    <t>COSTIERES DE NIMES Rouge</t>
  </si>
  <si>
    <t>CHÂTEAU SAINT BENEZET</t>
  </si>
  <si>
    <t>LANGUEDOC</t>
  </si>
  <si>
    <t>AFRIQUE DU SUD</t>
  </si>
  <si>
    <t>BON DE COMMANDE INDIVIDUEL</t>
  </si>
  <si>
    <t>NOM :</t>
  </si>
  <si>
    <t>ADRESSE MAIL / PORTABLE :</t>
  </si>
  <si>
    <t>REGROUPEUR ET LIVRAISON</t>
  </si>
  <si>
    <t>NOM SOCIETE / REGROUPEUR :</t>
  </si>
  <si>
    <t>ADRESSE LIVRAISON (si différente adresse regroupeur) :</t>
  </si>
  <si>
    <t>SERVICE / POSTE :</t>
  </si>
  <si>
    <t>COMMANDES GROUPÉES PRINTEMPS 2017</t>
  </si>
  <si>
    <t>Valable du 13/03/2017 au 30/06/2017</t>
  </si>
  <si>
    <t xml:space="preserve">IGP de l'Ile de Beauté Rosé </t>
  </si>
  <si>
    <t>BERGERAC Rosé - Chevalier Grand Claud</t>
  </si>
  <si>
    <t>COTES DU RHONE Rosé - Villa d'Erg</t>
  </si>
  <si>
    <t>ROSE D'ANJOU - Anne Dexemple</t>
  </si>
  <si>
    <t>LIRAC - Villa d'Erg</t>
  </si>
  <si>
    <t>MACON VILLAGES (TERROIR)</t>
  </si>
  <si>
    <t>IGP ALIGOTE - Le Père Henri</t>
  </si>
  <si>
    <t xml:space="preserve">CHABLIS 1er Cru "Montmains" (EXCELLENCE) </t>
  </si>
  <si>
    <t>BOURGOGNE "Les Pierres" (TRADITION)</t>
  </si>
  <si>
    <t>CHIROUBLES (TERROIR)</t>
  </si>
  <si>
    <t>MERCUREY "L'Audacieux" (EXCELLENCE)</t>
  </si>
  <si>
    <t>GIVRY 1er Cru "La Grande Berge" (TRADITION)</t>
  </si>
  <si>
    <t>MARANGES 1er Cru "La Fussière" (TRADITION)</t>
  </si>
  <si>
    <t>BROUILLY</t>
  </si>
  <si>
    <t>MOULIN A VENT</t>
  </si>
  <si>
    <t>SAINT AMOUR</t>
  </si>
  <si>
    <t>COTE DE BROUILLY</t>
  </si>
  <si>
    <t>SANTENAY "Les Cornières"</t>
  </si>
  <si>
    <t xml:space="preserve">BOURGOGNE CHARDONNAY (PRESTIGE) "Clos du château" </t>
  </si>
  <si>
    <t xml:space="preserve">BOURGOGNE PINOT NOIR (PRESTIGE) "Clos du château" </t>
  </si>
  <si>
    <t>IGP COMTES RHÔDANIENS Rosé - Domaine du Loup</t>
  </si>
  <si>
    <t>COTEAUX BOURGUIGNONS "Le Chant du Loup"</t>
  </si>
  <si>
    <t>MORGON Côte du Py</t>
  </si>
  <si>
    <t>COTES DU RHONE Blanc</t>
  </si>
  <si>
    <t>COTES DU RHONE Rouge</t>
  </si>
  <si>
    <t>LAUDUN Côtes du Rhône Villages</t>
  </si>
  <si>
    <t>CHUSCLAN Côtes du Rhône Villages</t>
  </si>
  <si>
    <t>RASTEAU</t>
  </si>
  <si>
    <t>BEAUMES DE VENISE</t>
  </si>
  <si>
    <t>CHATEAUNEUF DU PAPE</t>
  </si>
  <si>
    <t>COSTIERES DE NIMES Rouge Fût</t>
  </si>
  <si>
    <t>CORBIERES - Domaine Peyrevent</t>
  </si>
  <si>
    <t>IGP COTEAUX DE NARBONNE - Bergerie Cassun</t>
  </si>
  <si>
    <t>MINERVOIS - Domaine La Santoline</t>
  </si>
  <si>
    <t xml:space="preserve">LANGUEDOC - Domaine Hélène </t>
  </si>
  <si>
    <t>SAINT CHINIAN - Bergerie Cassun</t>
  </si>
  <si>
    <t>FITOU - Bergerie Cassun</t>
  </si>
  <si>
    <t>IGP COTEAUX DE NARBONNE Fût - Bergerie Cassun</t>
  </si>
  <si>
    <t>LANGUEDOC TERRASSES DU LARZAC - Bergerie Cassun</t>
  </si>
  <si>
    <t>BORDEAUX Rosé - Château Les Vergnes</t>
  </si>
  <si>
    <t>BERGERAC Blanc - Chevalier Grand Claud</t>
  </si>
  <si>
    <t>ENTRE-DEUX-MERS - E2M</t>
  </si>
  <si>
    <t>GRAVES DE VAYRES Blanc - Marquis Aimé de Colignac</t>
  </si>
  <si>
    <t xml:space="preserve">GRAVES DE VAYRES Blanc - Château Haut Gayat </t>
  </si>
  <si>
    <t>BORDEAUX MOELLEUX - Grand Théâtre</t>
  </si>
  <si>
    <t>PACHERENC DE VIC BILH - Marquis Aimé de Colignac</t>
  </si>
  <si>
    <t>MONBAZILLAC - Domaine de la Guillonie</t>
  </si>
  <si>
    <t xml:space="preserve">SAUTERNES - Château Pineau du Rey </t>
  </si>
  <si>
    <t>BERGERAC Rouge - Chevalier Grand Claud</t>
  </si>
  <si>
    <t>GRAVES DE VAYRES Rouge - Marquis Aimé de Colignac</t>
  </si>
  <si>
    <t>BLAYE Côtes de Bordeaux - Château Monconseil</t>
  </si>
  <si>
    <t>CAHORS - Château Alvina</t>
  </si>
  <si>
    <t>COTES DE BOURG - Château du Castenet</t>
  </si>
  <si>
    <t>FRONSAC - La Fontaine du Château Tasta</t>
  </si>
  <si>
    <t>MADIRAN - Marquis Aimé de Colignac</t>
  </si>
  <si>
    <t>COTES DE BORDEAUX CASTILLON - Château La Mondette</t>
  </si>
  <si>
    <t xml:space="preserve">GRAVES DE VAYRES rouge - Château Haut Gayat </t>
  </si>
  <si>
    <t>CANON FRONSAC - Château Vray Canon Boyer</t>
  </si>
  <si>
    <t>GRAVES - Château Balestey</t>
  </si>
  <si>
    <t>HAUT MEDOC "Cuvée des Sœurs" - Château de La Dame Blanche</t>
  </si>
  <si>
    <t>SAINTE FOY BORDEAUX - Château Capelle</t>
  </si>
  <si>
    <t>BORDEAUX SUPERIEUR - Réserve Héritage du Marquis de Greyssac</t>
  </si>
  <si>
    <t>PUISSEGUIN SAINT EMILION - Pavillon La Croix Monsognac</t>
  </si>
  <si>
    <t>LUSSAC SAINT EMILION - Château La Fleur Poitou</t>
  </si>
  <si>
    <t>LALANDE DE POMEROL "Cuvée Saint Vincent" - Château Garderose</t>
  </si>
  <si>
    <t>LUSSAC SAINT EMILION - Château Les Alberts</t>
  </si>
  <si>
    <t>SAINT GEORGES SAINT EMILION - Château Les Abeilles</t>
  </si>
  <si>
    <t>SAINT EMILION - Font Destiac</t>
  </si>
  <si>
    <t>LALANDE DE POMEROL - Château La Rose Gachet</t>
  </si>
  <si>
    <t>SAINT EMILION Grand Cru - Château Billeron-Bouquey</t>
  </si>
  <si>
    <t>SAINT EMILION Grand Cru - Château Moulin Bellegrave</t>
  </si>
  <si>
    <t>SAINT ESTEPHE - Baron d'Estours du Château Tour Saint Fort</t>
  </si>
  <si>
    <t>SAINT EMILION Grand Cru - L'Etendard de Château Valade</t>
  </si>
  <si>
    <t>PESSAC LEOGNAN - Arpège du Haut Nouchet</t>
  </si>
  <si>
    <t>POMEROL - Château Maillet</t>
  </si>
  <si>
    <t xml:space="preserve">MARGAUX - Château Laroque </t>
  </si>
  <si>
    <t>MUSCADET - Anne Dexemple</t>
  </si>
  <si>
    <t>TOURAINE SAUVIGNON - Anne Dexemple</t>
  </si>
  <si>
    <t>COTEAUX DU LAYON - Anne Dexemple</t>
  </si>
  <si>
    <t>COUR-CHEVERNY - Domaine de la Démalerie</t>
  </si>
  <si>
    <t>CHINON - Domaine Gatillon</t>
  </si>
  <si>
    <t>SAUMUR PUY NOTRE DAME - Domaine des Vignes Biche</t>
  </si>
  <si>
    <t>BOURGUEIL - Domaine Nathalie Omasson</t>
  </si>
  <si>
    <t>SAUMUR CHAMPIGNY - Domaine de la Seigneurie</t>
  </si>
  <si>
    <t>ANJOU Blanc - Domaine la Guillaumerie</t>
  </si>
  <si>
    <t>COTEAUX DU LAYON - Domaine la Guillaumerie</t>
  </si>
  <si>
    <t>ANJOU VILLAGES Rouge - Domaine la Guillaumerie</t>
  </si>
  <si>
    <t>SYLVANER - Michel Kurtz</t>
  </si>
  <si>
    <t xml:space="preserve">RIESLING "Cuvée Anne" - Michel Kurtz </t>
  </si>
  <si>
    <t>PINOT GRIS - Michel Kurtz</t>
  </si>
  <si>
    <t xml:space="preserve">GEWURZTRAMINER "Cuvée Isabelle" - Michel Kurtz </t>
  </si>
  <si>
    <t>PINOT GRIS Grand Cru "Sporen" - Biecher &amp; Shaal</t>
  </si>
  <si>
    <t>RIESLING Grand Cru "Sommerberg"- Biecher &amp; Shaal</t>
  </si>
  <si>
    <t>GEWURZTRAMINER Grand Cru "Osterberg" - Biecher &amp; Shaal</t>
  </si>
  <si>
    <t>CREMANT DE BOURGOGNE Blanc Brut - Lachassagne</t>
  </si>
  <si>
    <t>CREMANT DE BOURGOGNE Rosé Brut - Lachassagne</t>
  </si>
  <si>
    <t>CHAMPAGNE Brut - Charles Collin</t>
  </si>
  <si>
    <t>CHAMPAGNE Rosé - Charles Collin</t>
  </si>
  <si>
    <t>WESTERN CAP - Viognier</t>
  </si>
  <si>
    <t>WESTERN CAP - Pinotage</t>
  </si>
  <si>
    <t>COFFRET AMATEUR (10 bières)</t>
  </si>
  <si>
    <t>COFFRET EXPERT (10 bières)</t>
  </si>
  <si>
    <t>-</t>
  </si>
  <si>
    <t>2015-16</t>
  </si>
  <si>
    <t>2014-16</t>
  </si>
  <si>
    <t>2012-13-15</t>
  </si>
  <si>
    <t>2010-12</t>
  </si>
  <si>
    <t>2012-13</t>
  </si>
  <si>
    <t>2012-13-14</t>
  </si>
  <si>
    <t>2011-14</t>
  </si>
  <si>
    <t>2011-13</t>
  </si>
  <si>
    <t>2013-15</t>
  </si>
  <si>
    <t>2010-11</t>
  </si>
  <si>
    <t>2012-14</t>
  </si>
  <si>
    <t>LES VINS CORSES</t>
  </si>
  <si>
    <t>LES VINS ROSES</t>
  </si>
  <si>
    <t>LES DEUX OLIVIERS</t>
  </si>
  <si>
    <t>BOURGOGNE OFFRE EXCEPTIONNELLE</t>
  </si>
  <si>
    <t>MAISON COLIN SEGUIN &amp; BOURGOGNES BLANCS</t>
  </si>
  <si>
    <t>MAISON COLIN SEGUIN &amp; BOURGOGNES ROUGES</t>
  </si>
  <si>
    <t>FAMILLE BOSSE-PLATIERE</t>
  </si>
  <si>
    <r>
      <t xml:space="preserve">BEAUJOLAIS VILLAGES </t>
    </r>
    <r>
      <rPr>
        <sz val="10"/>
        <rFont val="Calibri"/>
        <family val="2"/>
      </rPr>
      <t>(Offre 1+1 : ne saisissez que le prix d'un carton au tarif remisé. Le carton offert sera automatiquement ajouté)</t>
    </r>
  </si>
  <si>
    <t>DOMAINE PARIS L'HOSPITALIER</t>
  </si>
  <si>
    <t>VILLA D'ERG</t>
  </si>
  <si>
    <t>HERITAGE CAVARE</t>
  </si>
  <si>
    <t>CAVE DE TAIN</t>
  </si>
  <si>
    <t>BORDEAUX &amp; SUD-OUEST</t>
  </si>
  <si>
    <t>LES HERITIERS A.D. &amp; VAL DE LOIRE</t>
  </si>
  <si>
    <t>MICHEL KURTZ  &amp; ALSACE</t>
  </si>
  <si>
    <t>VINS ALLEMANDS</t>
  </si>
  <si>
    <t>BIB et COFFRETS</t>
  </si>
  <si>
    <t>Niellucciu - IGP de l'Ile de Beauté Rouge</t>
  </si>
  <si>
    <t>Vermentino - IGP de l'Ile de Beauté Blanc</t>
  </si>
  <si>
    <t>Sciaccarellu - IGP de l'Ile de Beauté Rosé</t>
  </si>
  <si>
    <r>
      <t xml:space="preserve">GAMAY Rosé - Ernest Seguin </t>
    </r>
    <r>
      <rPr>
        <sz val="11"/>
        <rFont val="Calibri"/>
        <family val="2"/>
      </rPr>
      <t>(VDF)</t>
    </r>
  </si>
  <si>
    <r>
      <t xml:space="preserve">GRAIN DE FOLIE Rouge </t>
    </r>
    <r>
      <rPr>
        <sz val="10"/>
        <rFont val="Calibri"/>
        <family val="2"/>
      </rPr>
      <t>(Vin d'Espagne)</t>
    </r>
  </si>
  <si>
    <r>
      <t xml:space="preserve">GRAIN DE FOLIE Rosé </t>
    </r>
    <r>
      <rPr>
        <sz val="10"/>
        <rFont val="Calibri"/>
        <family val="2"/>
      </rPr>
      <t>(Vin d'Espagne)</t>
    </r>
  </si>
  <si>
    <r>
      <t xml:space="preserve">PINOT NOIR Rosé - Ernest Seguin </t>
    </r>
    <r>
      <rPr>
        <sz val="11"/>
        <rFont val="Calibri"/>
        <family val="2"/>
      </rPr>
      <t>(VDF)</t>
    </r>
  </si>
  <si>
    <r>
      <t xml:space="preserve">CLOITRE ST MARTIN Rosé (TERROIR) - Maison Colin Seguin </t>
    </r>
    <r>
      <rPr>
        <sz val="11"/>
        <rFont val="Calibri"/>
        <family val="2"/>
      </rPr>
      <t>(VDF)</t>
    </r>
  </si>
  <si>
    <t>CÔTES DE PROVENCE - BIO - Domaine Le Loup Bleu</t>
  </si>
  <si>
    <t>CABERNET D'ANJOU - Anne Dexemple</t>
  </si>
  <si>
    <r>
      <t xml:space="preserve">LES 2 OLIVIERS rosé </t>
    </r>
    <r>
      <rPr>
        <sz val="11"/>
        <rFont val="Calibri"/>
        <family val="2"/>
      </rPr>
      <t>(VDF)</t>
    </r>
  </si>
  <si>
    <r>
      <t xml:space="preserve">LES 2 OLIVIERS blanc </t>
    </r>
    <r>
      <rPr>
        <sz val="11"/>
        <rFont val="Calibri"/>
        <family val="2"/>
      </rPr>
      <t>(VDF)</t>
    </r>
  </si>
  <si>
    <r>
      <t xml:space="preserve">LES 2 OLIVIERS rouge </t>
    </r>
    <r>
      <rPr>
        <sz val="11"/>
        <rFont val="Calibri"/>
        <family val="2"/>
      </rPr>
      <t>(VDF)</t>
    </r>
  </si>
  <si>
    <r>
      <t xml:space="preserve">PINOT NOIR - Ernest Seguin </t>
    </r>
    <r>
      <rPr>
        <sz val="11"/>
        <rFont val="Calibri"/>
        <family val="2"/>
      </rPr>
      <t>(VDF)</t>
    </r>
  </si>
  <si>
    <r>
      <t xml:space="preserve">CHARDONNAY - Ernest Seguin </t>
    </r>
    <r>
      <rPr>
        <sz val="11"/>
        <rFont val="Calibri"/>
        <family val="2"/>
      </rPr>
      <t>(VDF)</t>
    </r>
  </si>
  <si>
    <r>
      <t xml:space="preserve">CHARDONNAY (EXCELLENCE) </t>
    </r>
    <r>
      <rPr>
        <sz val="11"/>
        <rFont val="Calibri"/>
        <family val="2"/>
      </rPr>
      <t>(VDF)</t>
    </r>
  </si>
  <si>
    <r>
      <t xml:space="preserve">SAINT VERAN (TERROIR) </t>
    </r>
    <r>
      <rPr>
        <i/>
        <sz val="11"/>
        <rFont val="Calibri"/>
        <family val="2"/>
      </rPr>
      <t>Assemblage de plusieurs millésimes</t>
    </r>
  </si>
  <si>
    <r>
      <t xml:space="preserve">CLOITRE ST MARTIN Rouge (TRADITION) </t>
    </r>
    <r>
      <rPr>
        <sz val="11"/>
        <rFont val="Calibri"/>
        <family val="2"/>
      </rPr>
      <t>(VDF)</t>
    </r>
  </si>
  <si>
    <r>
      <t xml:space="preserve">PINOT NOIR (EXCELLENCE) </t>
    </r>
    <r>
      <rPr>
        <sz val="11"/>
        <rFont val="Calibri"/>
        <family val="2"/>
      </rPr>
      <t>(VDF)</t>
    </r>
  </si>
  <si>
    <r>
      <t xml:space="preserve">LES TROIX CROIX </t>
    </r>
    <r>
      <rPr>
        <sz val="11"/>
        <rFont val="Calibri"/>
        <family val="2"/>
      </rPr>
      <t>(VDF)</t>
    </r>
  </si>
  <si>
    <t>COTEAUX BOURGUIGNONS Blanc (TERROIR)</t>
  </si>
  <si>
    <t>MERCUREY Blanc</t>
  </si>
  <si>
    <t>MERCUREY Rouge</t>
  </si>
  <si>
    <t>BOURGOGNE HAUTES COTES DE NUITS Blanc (EXCELLENCE)</t>
  </si>
  <si>
    <t>BOURGOGNE HAUTES COTES DE BEAUNE Rouge (EXCELLENCE)</t>
  </si>
  <si>
    <t>BOURGOGNE HAUTES COTES DE NUITS Rouge (TERROIR)</t>
  </si>
  <si>
    <r>
      <t xml:space="preserve">SYRAH </t>
    </r>
    <r>
      <rPr>
        <sz val="11"/>
        <rFont val="Calibri"/>
        <family val="2"/>
      </rPr>
      <t>(VDF)</t>
    </r>
  </si>
  <si>
    <r>
      <t xml:space="preserve">CABERNET SAUVIGNON </t>
    </r>
    <r>
      <rPr>
        <sz val="11"/>
        <rFont val="Calibri"/>
        <family val="2"/>
      </rPr>
      <t>(VDF)</t>
    </r>
  </si>
  <si>
    <r>
      <t xml:space="preserve">PINOT NOIR </t>
    </r>
    <r>
      <rPr>
        <sz val="11"/>
        <rFont val="Calibri"/>
        <family val="2"/>
      </rPr>
      <t>(VDF)</t>
    </r>
  </si>
  <si>
    <t>IGP COMTES RHÔDANIENS Blanc - Domaine du Loup</t>
  </si>
  <si>
    <t>IGP COMTES RHÔDANIENS Rouge - Domaine du Loup</t>
  </si>
  <si>
    <r>
      <t xml:space="preserve">MUSCAT "Petits Grains" </t>
    </r>
    <r>
      <rPr>
        <sz val="11"/>
        <rFont val="Calibri"/>
        <family val="2"/>
      </rPr>
      <t>(VDF)</t>
    </r>
  </si>
  <si>
    <r>
      <t xml:space="preserve">SECUNDUS </t>
    </r>
    <r>
      <rPr>
        <sz val="11"/>
        <rFont val="Calibri"/>
        <family val="2"/>
      </rPr>
      <t>(VDF)</t>
    </r>
  </si>
  <si>
    <t>CROZES HERMITAGE "Empreinte du Rhône"</t>
  </si>
  <si>
    <t>SAINT JOSEPH "Empreinte du Rhône"</t>
  </si>
  <si>
    <t>SAINT JOSEPH "Sélection Première"</t>
  </si>
  <si>
    <t>GIGONDAS</t>
  </si>
  <si>
    <t>VACQUEYRAS</t>
  </si>
  <si>
    <t>VINSOBRES</t>
  </si>
  <si>
    <t>PLAN DE DIEU Côtes du Rhône Villages - BIO</t>
  </si>
  <si>
    <t>LIRAC Rouge</t>
  </si>
  <si>
    <t>CAIRANNE Côtes du Rhône Villages</t>
  </si>
  <si>
    <t>VALREAS Côtes du Rhône Villages</t>
  </si>
  <si>
    <r>
      <t xml:space="preserve">SYRAH "Rencontre Sauvage" </t>
    </r>
    <r>
      <rPr>
        <sz val="11"/>
        <rFont val="Calibri"/>
        <family val="2"/>
      </rPr>
      <t xml:space="preserve">(VDF) </t>
    </r>
  </si>
  <si>
    <t>LIRAC Blanc</t>
  </si>
  <si>
    <r>
      <t xml:space="preserve">VIOGNIER "Le Temps des Grives" </t>
    </r>
    <r>
      <rPr>
        <sz val="11"/>
        <rFont val="Calibri"/>
        <family val="2"/>
      </rPr>
      <t>(VDF)</t>
    </r>
  </si>
  <si>
    <t>COTES DU RHONE Rouge - Vieilles Vignes</t>
  </si>
  <si>
    <r>
      <t xml:space="preserve">CORBIERES "Cuvée Saint Michel"- Domaine Peyrevent </t>
    </r>
    <r>
      <rPr>
        <sz val="9"/>
        <color indexed="10"/>
        <rFont val="Calibri"/>
        <family val="2"/>
      </rPr>
      <t>caisse bois</t>
    </r>
  </si>
  <si>
    <r>
      <t xml:space="preserve">MINERVOIS La Fadade - Domaine La Santoline </t>
    </r>
    <r>
      <rPr>
        <sz val="9"/>
        <color indexed="10"/>
        <rFont val="Calibri"/>
        <family val="2"/>
      </rPr>
      <t>caisse bois</t>
    </r>
  </si>
  <si>
    <r>
      <t xml:space="preserve">LANGUEDOC CABRIERES - Terres de Saint-Ségur </t>
    </r>
    <r>
      <rPr>
        <sz val="9"/>
        <color indexed="10"/>
        <rFont val="Calibri"/>
        <family val="2"/>
      </rPr>
      <t>caisse bois</t>
    </r>
  </si>
  <si>
    <r>
      <t xml:space="preserve">BORDEAUX SUPERIEUR - Château Les Vergnes Beaulieu </t>
    </r>
    <r>
      <rPr>
        <sz val="9"/>
        <color indexed="10"/>
        <rFont val="Calibri"/>
        <family val="2"/>
      </rPr>
      <t>caisse bois</t>
    </r>
  </si>
  <si>
    <r>
      <t xml:space="preserve">COLOMBINE DE COLIGNAC </t>
    </r>
    <r>
      <rPr>
        <sz val="11"/>
        <rFont val="Calibri"/>
        <family val="2"/>
      </rPr>
      <t>(VDF)</t>
    </r>
  </si>
  <si>
    <r>
      <t xml:space="preserve">SECRETS DE COLIGNAC </t>
    </r>
    <r>
      <rPr>
        <sz val="11"/>
        <rFont val="Calibri"/>
        <family val="2"/>
      </rPr>
      <t>(VDF)</t>
    </r>
  </si>
  <si>
    <r>
      <t xml:space="preserve">MALBEC </t>
    </r>
    <r>
      <rPr>
        <sz val="11"/>
        <rFont val="Calibri"/>
        <family val="2"/>
      </rPr>
      <t>(VDF)</t>
    </r>
    <r>
      <rPr>
        <b/>
        <sz val="11"/>
        <rFont val="Calibri"/>
        <family val="2"/>
      </rPr>
      <t xml:space="preserve"> - Pavillon La croix Monsognac </t>
    </r>
    <r>
      <rPr>
        <sz val="9"/>
        <rFont val="Calibri"/>
        <family val="2"/>
      </rPr>
      <t>(Offre 1+1 : ne saisissez que le prix d'un carton au tarif remisé. Le carton offert sera automatiquement ajouté)</t>
    </r>
  </si>
  <si>
    <r>
      <t xml:space="preserve">GONZAGUE DE COLIGNAC </t>
    </r>
    <r>
      <rPr>
        <sz val="11"/>
        <rFont val="Calibri"/>
        <family val="2"/>
      </rPr>
      <t>(VDF)</t>
    </r>
  </si>
  <si>
    <r>
      <t xml:space="preserve">BERGERAC - Château Mondésir </t>
    </r>
    <r>
      <rPr>
        <sz val="9"/>
        <color indexed="10"/>
        <rFont val="Calibri"/>
        <family val="2"/>
      </rPr>
      <t>caisse bois</t>
    </r>
  </si>
  <si>
    <r>
      <t xml:space="preserve">MEDOC Cru Bourgeois - Château Ricaudet </t>
    </r>
    <r>
      <rPr>
        <sz val="9"/>
        <color indexed="10"/>
        <rFont val="Calibri"/>
        <family val="2"/>
      </rPr>
      <t>caisse bois</t>
    </r>
  </si>
  <si>
    <r>
      <t xml:space="preserve">SAINT ESTEPHE - Château Capbern Gasqueton </t>
    </r>
    <r>
      <rPr>
        <sz val="9"/>
        <color indexed="10"/>
        <rFont val="Calibri"/>
        <family val="2"/>
      </rPr>
      <t>caisse bois</t>
    </r>
  </si>
  <si>
    <t>POUILLY FUME "Cuvée Arnaud" - Anne Dexemple</t>
  </si>
  <si>
    <t>MENETOU SALON - Héritiers A.D.</t>
  </si>
  <si>
    <r>
      <t xml:space="preserve">SAUVIGNON "Le Chant du Coq" - Anne Dexemple </t>
    </r>
    <r>
      <rPr>
        <sz val="11"/>
        <rFont val="Calibri"/>
        <family val="2"/>
      </rPr>
      <t xml:space="preserve">(VDF) </t>
    </r>
  </si>
  <si>
    <r>
      <t xml:space="preserve">PINOT NOIR - Michel Kurtz </t>
    </r>
    <r>
      <rPr>
        <sz val="11"/>
        <color theme="1"/>
        <rFont val="Calibri"/>
        <family val="2"/>
      </rPr>
      <t>(VDF)</t>
    </r>
  </si>
  <si>
    <r>
      <t xml:space="preserve">PINOT GRIS </t>
    </r>
    <r>
      <rPr>
        <b/>
        <sz val="9"/>
        <rFont val="Calibri"/>
        <family val="2"/>
      </rPr>
      <t>VENDANGES TARDIVES</t>
    </r>
    <r>
      <rPr>
        <b/>
        <sz val="11"/>
        <rFont val="Calibri"/>
        <family val="2"/>
      </rPr>
      <t xml:space="preserve"> - Biecher &amp; Shaal </t>
    </r>
    <r>
      <rPr>
        <b/>
        <sz val="9"/>
        <color indexed="10"/>
        <rFont val="Calibri"/>
        <family val="2"/>
      </rPr>
      <t>(Bouteille de 50 cl)</t>
    </r>
  </si>
  <si>
    <r>
      <t xml:space="preserve">SYLVANER - Stephan Mulher </t>
    </r>
    <r>
      <rPr>
        <sz val="11"/>
        <rFont val="Calibri"/>
        <family val="2"/>
      </rPr>
      <t>(Vin d'Allemagne)</t>
    </r>
  </si>
  <si>
    <r>
      <t xml:space="preserve">RIESLING - Stephan Mulher </t>
    </r>
    <r>
      <rPr>
        <sz val="11"/>
        <rFont val="Calibri"/>
        <family val="2"/>
      </rPr>
      <t>(Vin d'Allemagne)</t>
    </r>
  </si>
  <si>
    <r>
      <t xml:space="preserve">GEWURZTRAMINER - Stephan Mulher </t>
    </r>
    <r>
      <rPr>
        <sz val="11"/>
        <rFont val="Calibri"/>
        <family val="2"/>
      </rPr>
      <t>(Vin d'Allemagne)</t>
    </r>
  </si>
  <si>
    <r>
      <t xml:space="preserve">BIB 5 L IGP COTEAUX DE NARBONNE - Carignan-Syrah </t>
    </r>
    <r>
      <rPr>
        <b/>
        <sz val="9"/>
        <color indexed="8"/>
        <rFont val="Calibri"/>
        <family val="2"/>
      </rPr>
      <t>(vendu à l'unité)</t>
    </r>
  </si>
  <si>
    <r>
      <t xml:space="preserve">BIB 5 L IGP HAUTERIVE - Caladoc </t>
    </r>
    <r>
      <rPr>
        <b/>
        <sz val="9"/>
        <color indexed="8"/>
        <rFont val="Calibri"/>
        <family val="2"/>
      </rPr>
      <t>(vendu à l'unité)</t>
    </r>
  </si>
  <si>
    <r>
      <t xml:space="preserve">BIB 5 L IGP CASSAN - Marselan </t>
    </r>
    <r>
      <rPr>
        <b/>
        <sz val="9"/>
        <color indexed="8"/>
        <rFont val="Calibri"/>
        <family val="2"/>
      </rPr>
      <t>(vendu à l'unité)</t>
    </r>
  </si>
  <si>
    <r>
      <t xml:space="preserve">BIB 5 L IGP COTEAUX DU PONT DU GARD - Syrah </t>
    </r>
    <r>
      <rPr>
        <b/>
        <sz val="9"/>
        <color indexed="8"/>
        <rFont val="Calibri"/>
        <family val="2"/>
      </rPr>
      <t>(vendu à l'unité)</t>
    </r>
  </si>
  <si>
    <r>
      <t xml:space="preserve">BIB 3 L GRAMON ROSE </t>
    </r>
    <r>
      <rPr>
        <sz val="11"/>
        <color theme="1"/>
        <rFont val="Calibri"/>
        <family val="2"/>
      </rPr>
      <t>(Vin d'Espagne)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(vendu à l'unité)</t>
    </r>
  </si>
  <si>
    <r>
      <t xml:space="preserve">BIB 10 L GRAMON BLANC </t>
    </r>
    <r>
      <rPr>
        <sz val="11"/>
        <color theme="1"/>
        <rFont val="Calibri"/>
        <family val="2"/>
      </rPr>
      <t>(Vin d'Espagne)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(vendu à l'unité)</t>
    </r>
  </si>
  <si>
    <r>
      <t xml:space="preserve">BIB 10 L GRAMON ROSE </t>
    </r>
    <r>
      <rPr>
        <sz val="11"/>
        <color theme="1"/>
        <rFont val="Calibri"/>
        <family val="2"/>
      </rPr>
      <t>(Vin d'Espagne)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(vendu à l'unité)</t>
    </r>
  </si>
  <si>
    <r>
      <t xml:space="preserve">BIB 10 L GRAMON ROUGE </t>
    </r>
    <r>
      <rPr>
        <sz val="11"/>
        <color theme="1"/>
        <rFont val="Calibri"/>
        <family val="2"/>
      </rPr>
      <t>(Vin d'Espagne)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(vendu à l'unité)</t>
    </r>
  </si>
  <si>
    <r>
      <t xml:space="preserve">COFFRET MAGNUM VIOGNIER </t>
    </r>
    <r>
      <rPr>
        <b/>
        <sz val="9"/>
        <color indexed="8"/>
        <rFont val="Calibri"/>
        <family val="2"/>
      </rPr>
      <t>(vendu à l'unité)</t>
    </r>
  </si>
  <si>
    <t>COTEAUX BOURGUIGNONS Rouge (TERROIR)</t>
  </si>
  <si>
    <t>BORDEAUX Blanc - Château Les Vergnes</t>
  </si>
  <si>
    <t>BORDEAUX Rouge - L'Esprit des Vergnes</t>
  </si>
  <si>
    <t>Pour plus d’informations, consultez nos CGV sur notre site.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</si>
</sst>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0&quot; €&quot;_-;\-* #,##0.00&quot; €&quot;_-;_-* \-??&quot; €&quot;_-;_-@_-"/>
    <numFmt numFmtId="166" formatCode="_-* #,##0.00\ [$€-40C]_-;\-* #,##0.00\ [$€-40C]_-;_-* \-??\ [$€-40C]_-;_-@_-"/>
    <numFmt numFmtId="167" formatCode="#,##0_ ;\-#,##0\ "/>
    <numFmt numFmtId="168" formatCode="_-* #,##0.00\ [$€-40C]_-;\-* #,##0.00\ [$€-40C]_-;_-* &quot;-&quot;??\ [$€-40C]_-;_-@_-"/>
    <numFmt numFmtId="169" formatCode="[$-40C]dddd\ d\ mmmm\ yyyy"/>
    <numFmt numFmtId="170" formatCode="0#&quot; &quot;##&quot; &quot;##&quot; &quot;##&quot; &quot;##"/>
    <numFmt numFmtId="171" formatCode="0.0%"/>
    <numFmt numFmtId="172" formatCode="0.0"/>
    <numFmt numFmtId="173" formatCode="00000"/>
    <numFmt numFmtId="174" formatCode="0.000"/>
    <numFmt numFmtId="175" formatCode="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b/>
      <sz val="20"/>
      <color indexed="8"/>
      <name val="Berlin Sans FB Dem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20"/>
      <color indexed="8"/>
      <name val="Trebuchet MS"/>
      <family val="2"/>
    </font>
    <font>
      <b/>
      <sz val="26"/>
      <color indexed="8"/>
      <name val="Times New Roman"/>
      <family val="1"/>
    </font>
    <font>
      <sz val="20"/>
      <color indexed="8"/>
      <name val="Tw Cen MT"/>
      <family val="2"/>
    </font>
    <font>
      <sz val="22"/>
      <color indexed="8"/>
      <name val="Tw Cen MT"/>
      <family val="2"/>
    </font>
    <font>
      <b/>
      <sz val="16"/>
      <color indexed="8"/>
      <name val="Trebuchet MS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sz val="9"/>
      <color indexed="9"/>
      <name val="Calibri"/>
      <family val="2"/>
    </font>
    <font>
      <b/>
      <sz val="11"/>
      <color indexed="9"/>
      <name val="Berlin Sans FB Demi"/>
      <family val="2"/>
    </font>
    <font>
      <u val="single"/>
      <sz val="10"/>
      <color indexed="12"/>
      <name val="Calibri"/>
      <family val="2"/>
    </font>
    <font>
      <b/>
      <sz val="10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0"/>
      <name val="Calibri"/>
      <family val="2"/>
    </font>
    <font>
      <b/>
      <i/>
      <sz val="11"/>
      <color indexed="9"/>
      <name val="Berlin Sans FB Demi"/>
      <family val="2"/>
    </font>
    <font>
      <b/>
      <i/>
      <sz val="11"/>
      <color indexed="9"/>
      <name val="Calibri"/>
      <family val="2"/>
    </font>
    <font>
      <b/>
      <sz val="2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1"/>
      <color theme="0"/>
      <name val="Berlin Sans FB Demi"/>
      <family val="2"/>
    </font>
    <font>
      <u val="single"/>
      <sz val="10"/>
      <color theme="1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0"/>
      <name val="Berlin Sans FB Demi"/>
      <family val="2"/>
    </font>
    <font>
      <b/>
      <i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5C8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0" borderId="2" applyNumberFormat="0" applyFill="0" applyAlignment="0" applyProtection="0"/>
    <xf numFmtId="0" fontId="1" fillId="26" borderId="3" applyNumberFormat="0" applyFont="0" applyAlignment="0" applyProtection="0"/>
    <xf numFmtId="0" fontId="59" fillId="27" borderId="1" applyNumberFormat="0" applyAlignment="0" applyProtection="0"/>
    <xf numFmtId="0" fontId="3" fillId="0" borderId="0">
      <alignment/>
      <protection/>
    </xf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3" fillId="0" borderId="0">
      <alignment/>
      <protection/>
    </xf>
    <xf numFmtId="0" fontId="62" fillId="29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3" fillId="0" borderId="0">
      <alignment/>
      <protection/>
    </xf>
    <xf numFmtId="0" fontId="63" fillId="30" borderId="0" applyNumberFormat="0" applyBorder="0" applyAlignment="0" applyProtection="0"/>
    <xf numFmtId="0" fontId="64" fillId="25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1" borderId="9" applyNumberFormat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72" fillId="0" borderId="0" xfId="0" applyFont="1" applyAlignment="1">
      <alignment/>
    </xf>
    <xf numFmtId="0" fontId="8" fillId="0" borderId="10" xfId="44" applyFont="1" applyBorder="1" applyAlignment="1" applyProtection="1">
      <alignment horizontal="center"/>
      <protection hidden="1"/>
    </xf>
    <xf numFmtId="0" fontId="8" fillId="0" borderId="10" xfId="44" applyFont="1" applyBorder="1" applyAlignment="1" applyProtection="1">
      <alignment horizontal="center" vertical="center"/>
      <protection hidden="1"/>
    </xf>
    <xf numFmtId="0" fontId="8" fillId="0" borderId="10" xfId="49" applyNumberFormat="1" applyFont="1" applyFill="1" applyBorder="1" applyAlignment="1" applyProtection="1">
      <alignment horizontal="center" vertical="center"/>
      <protection hidden="1"/>
    </xf>
    <xf numFmtId="0" fontId="8" fillId="0" borderId="10" xfId="44" applyFont="1" applyBorder="1" applyAlignment="1" applyProtection="1">
      <alignment horizontal="center" vertical="center" wrapText="1"/>
      <protection hidden="1"/>
    </xf>
    <xf numFmtId="9" fontId="8" fillId="0" borderId="10" xfId="56" applyFont="1" applyBorder="1" applyAlignment="1" applyProtection="1">
      <alignment horizontal="center" vertical="center" wrapText="1"/>
      <protection hidden="1"/>
    </xf>
    <xf numFmtId="166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44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66" fontId="42" fillId="0" borderId="11" xfId="52" applyNumberFormat="1" applyFont="1" applyFill="1" applyBorder="1" applyAlignment="1" applyProtection="1">
      <alignment vertical="center"/>
      <protection hidden="1"/>
    </xf>
    <xf numFmtId="9" fontId="19" fillId="0" borderId="10" xfId="56" applyFont="1" applyFill="1" applyBorder="1" applyAlignment="1" applyProtection="1">
      <alignment horizontal="center" vertical="center"/>
      <protection hidden="1"/>
    </xf>
    <xf numFmtId="166" fontId="42" fillId="0" borderId="10" xfId="52" applyNumberFormat="1" applyFont="1" applyFill="1" applyBorder="1" applyAlignment="1" applyProtection="1">
      <alignment vertical="center"/>
      <protection hidden="1"/>
    </xf>
    <xf numFmtId="166" fontId="42" fillId="32" borderId="11" xfId="52" applyNumberFormat="1" applyFont="1" applyFill="1" applyBorder="1" applyAlignment="1" applyProtection="1">
      <alignment vertical="center"/>
      <protection hidden="1"/>
    </xf>
    <xf numFmtId="9" fontId="19" fillId="32" borderId="10" xfId="56" applyFont="1" applyFill="1" applyBorder="1" applyAlignment="1" applyProtection="1">
      <alignment horizontal="center" vertical="center"/>
      <protection hidden="1"/>
    </xf>
    <xf numFmtId="166" fontId="42" fillId="32" borderId="10" xfId="5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6" fontId="42" fillId="0" borderId="12" xfId="52" applyNumberFormat="1" applyFont="1" applyFill="1" applyBorder="1" applyAlignment="1" applyProtection="1">
      <alignment horizontal="center" vertical="center"/>
      <protection hidden="1"/>
    </xf>
    <xf numFmtId="166" fontId="42" fillId="0" borderId="13" xfId="52" applyNumberFormat="1" applyFont="1" applyFill="1" applyBorder="1" applyAlignment="1" applyProtection="1">
      <alignment horizontal="center" vertical="center"/>
      <protection hidden="1"/>
    </xf>
    <xf numFmtId="166" fontId="42" fillId="32" borderId="14" xfId="52" applyNumberFormat="1" applyFont="1" applyFill="1" applyBorder="1" applyAlignment="1" applyProtection="1">
      <alignment horizontal="center" vertical="center"/>
      <protection hidden="1"/>
    </xf>
    <xf numFmtId="9" fontId="19" fillId="32" borderId="15" xfId="56" applyFont="1" applyFill="1" applyBorder="1" applyAlignment="1" applyProtection="1">
      <alignment horizontal="center" vertical="center"/>
      <protection hidden="1"/>
    </xf>
    <xf numFmtId="166" fontId="42" fillId="32" borderId="15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170" fontId="71" fillId="0" borderId="0" xfId="0" applyNumberFormat="1" applyFont="1" applyFill="1" applyAlignment="1" applyProtection="1">
      <alignment horizontal="left"/>
      <protection locked="0"/>
    </xf>
    <xf numFmtId="170" fontId="71" fillId="0" borderId="0" xfId="0" applyNumberFormat="1" applyFont="1" applyFill="1" applyAlignment="1" applyProtection="1">
      <alignment horizontal="left"/>
      <protection locked="0"/>
    </xf>
    <xf numFmtId="0" fontId="74" fillId="0" borderId="0" xfId="0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hidden="1"/>
    </xf>
    <xf numFmtId="0" fontId="72" fillId="0" borderId="0" xfId="0" applyFont="1" applyBorder="1" applyAlignment="1">
      <alignment vertical="top"/>
    </xf>
    <xf numFmtId="0" fontId="10" fillId="0" borderId="10" xfId="44" applyFont="1" applyBorder="1" applyAlignment="1" applyProtection="1">
      <alignment horizontal="center" vertical="center"/>
      <protection hidden="1"/>
    </xf>
    <xf numFmtId="166" fontId="42" fillId="0" borderId="11" xfId="52" applyNumberFormat="1" applyFont="1" applyFill="1" applyBorder="1" applyAlignment="1" applyProtection="1">
      <alignment horizontal="center" vertical="center"/>
      <protection hidden="1"/>
    </xf>
    <xf numFmtId="166" fontId="42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33" borderId="10" xfId="44" applyFont="1" applyFill="1" applyBorder="1" applyAlignment="1" applyProtection="1">
      <alignment horizontal="center" vertical="center"/>
      <protection hidden="1"/>
    </xf>
    <xf numFmtId="166" fontId="42" fillId="32" borderId="11" xfId="52" applyNumberFormat="1" applyFont="1" applyFill="1" applyBorder="1" applyAlignment="1" applyProtection="1">
      <alignment horizontal="center" vertical="center"/>
      <protection hidden="1"/>
    </xf>
    <xf numFmtId="166" fontId="42" fillId="32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44" applyFont="1" applyFill="1" applyBorder="1" applyAlignment="1" applyProtection="1">
      <alignment horizontal="center" vertical="center"/>
      <protection hidden="1"/>
    </xf>
    <xf numFmtId="166" fontId="42" fillId="34" borderId="11" xfId="52" applyNumberFormat="1" applyFont="1" applyFill="1" applyBorder="1" applyAlignment="1" applyProtection="1">
      <alignment horizontal="center" vertical="center"/>
      <protection hidden="1"/>
    </xf>
    <xf numFmtId="9" fontId="19" fillId="34" borderId="10" xfId="56" applyNumberFormat="1" applyFont="1" applyFill="1" applyBorder="1" applyAlignment="1" applyProtection="1">
      <alignment horizontal="center" vertical="center"/>
      <protection hidden="1"/>
    </xf>
    <xf numFmtId="166" fontId="42" fillId="34" borderId="10" xfId="52" applyNumberFormat="1" applyFont="1" applyFill="1" applyBorder="1" applyAlignment="1" applyProtection="1">
      <alignment horizontal="center" vertical="center"/>
      <protection hidden="1"/>
    </xf>
    <xf numFmtId="9" fontId="19" fillId="0" borderId="10" xfId="56" applyNumberFormat="1" applyFont="1" applyFill="1" applyBorder="1" applyAlignment="1" applyProtection="1">
      <alignment horizontal="center" vertical="center"/>
      <protection hidden="1"/>
    </xf>
    <xf numFmtId="0" fontId="10" fillId="32" borderId="10" xfId="44" applyFont="1" applyFill="1" applyBorder="1" applyAlignment="1" applyProtection="1">
      <alignment horizontal="center" vertical="center"/>
      <protection hidden="1"/>
    </xf>
    <xf numFmtId="0" fontId="17" fillId="0" borderId="10" xfId="44" applyFont="1" applyFill="1" applyBorder="1" applyAlignment="1" applyProtection="1">
      <alignment horizontal="center" vertical="center"/>
      <protection hidden="1"/>
    </xf>
    <xf numFmtId="166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7" fillId="32" borderId="10" xfId="44" applyFont="1" applyFill="1" applyBorder="1" applyAlignment="1" applyProtection="1">
      <alignment horizontal="center" vertical="center"/>
      <protection hidden="1"/>
    </xf>
    <xf numFmtId="9" fontId="19" fillId="0" borderId="16" xfId="56" applyNumberFormat="1" applyFont="1" applyFill="1" applyBorder="1" applyAlignment="1" applyProtection="1">
      <alignment horizontal="center" vertical="center"/>
      <protection hidden="1"/>
    </xf>
    <xf numFmtId="166" fontId="42" fillId="0" borderId="16" xfId="52" applyNumberFormat="1" applyFont="1" applyFill="1" applyBorder="1" applyAlignment="1" applyProtection="1">
      <alignment horizontal="center" vertical="center"/>
      <protection hidden="1"/>
    </xf>
    <xf numFmtId="9" fontId="19" fillId="32" borderId="10" xfId="56" applyNumberFormat="1" applyFont="1" applyFill="1" applyBorder="1" applyAlignment="1" applyProtection="1">
      <alignment horizontal="center" vertical="center"/>
      <protection hidden="1"/>
    </xf>
    <xf numFmtId="166" fontId="42" fillId="0" borderId="17" xfId="52" applyNumberFormat="1" applyFont="1" applyFill="1" applyBorder="1" applyAlignment="1" applyProtection="1">
      <alignment vertical="center"/>
      <protection hidden="1"/>
    </xf>
    <xf numFmtId="0" fontId="10" fillId="32" borderId="16" xfId="44" applyFont="1" applyFill="1" applyBorder="1" applyAlignment="1" applyProtection="1">
      <alignment horizontal="center" vertical="center"/>
      <protection hidden="1"/>
    </xf>
    <xf numFmtId="166" fontId="42" fillId="32" borderId="12" xfId="52" applyNumberFormat="1" applyFont="1" applyFill="1" applyBorder="1" applyAlignment="1" applyProtection="1">
      <alignment vertical="center"/>
      <protection hidden="1"/>
    </xf>
    <xf numFmtId="9" fontId="19" fillId="32" borderId="13" xfId="56" applyFont="1" applyFill="1" applyBorder="1" applyAlignment="1" applyProtection="1">
      <alignment horizontal="center" vertical="center"/>
      <protection hidden="1"/>
    </xf>
    <xf numFmtId="166" fontId="42" fillId="32" borderId="13" xfId="52" applyNumberFormat="1" applyFont="1" applyFill="1" applyBorder="1" applyAlignment="1" applyProtection="1">
      <alignment vertical="center"/>
      <protection hidden="1"/>
    </xf>
    <xf numFmtId="166" fontId="42" fillId="32" borderId="17" xfId="52" applyNumberFormat="1" applyFont="1" applyFill="1" applyBorder="1" applyAlignment="1" applyProtection="1">
      <alignment vertical="center"/>
      <protection hidden="1"/>
    </xf>
    <xf numFmtId="166" fontId="42" fillId="0" borderId="12" xfId="52" applyNumberFormat="1" applyFont="1" applyFill="1" applyBorder="1" applyAlignment="1" applyProtection="1">
      <alignment vertical="center"/>
      <protection hidden="1"/>
    </xf>
    <xf numFmtId="9" fontId="19" fillId="0" borderId="13" xfId="56" applyFont="1" applyFill="1" applyBorder="1" applyAlignment="1" applyProtection="1">
      <alignment horizontal="center" vertical="center"/>
      <protection hidden="1"/>
    </xf>
    <xf numFmtId="166" fontId="42" fillId="0" borderId="13" xfId="52" applyNumberFormat="1" applyFont="1" applyFill="1" applyBorder="1" applyAlignment="1" applyProtection="1">
      <alignment vertical="center"/>
      <protection hidden="1"/>
    </xf>
    <xf numFmtId="9" fontId="1" fillId="32" borderId="10" xfId="56" applyFont="1" applyFill="1" applyBorder="1" applyAlignment="1" applyProtection="1">
      <alignment horizontal="center" vertical="center"/>
      <protection hidden="1"/>
    </xf>
    <xf numFmtId="9" fontId="1" fillId="0" borderId="10" xfId="56" applyFont="1" applyFill="1" applyBorder="1" applyAlignment="1" applyProtection="1">
      <alignment horizontal="center" vertical="center"/>
      <protection hidden="1"/>
    </xf>
    <xf numFmtId="0" fontId="76" fillId="35" borderId="18" xfId="44" applyFont="1" applyFill="1" applyBorder="1" applyAlignment="1" applyProtection="1">
      <alignment vertical="center"/>
      <protection hidden="1"/>
    </xf>
    <xf numFmtId="0" fontId="55" fillId="35" borderId="18" xfId="44" applyFont="1" applyFill="1" applyBorder="1" applyAlignment="1" applyProtection="1">
      <alignment vertical="center"/>
      <protection hidden="1"/>
    </xf>
    <xf numFmtId="0" fontId="71" fillId="35" borderId="18" xfId="44" applyFont="1" applyFill="1" applyBorder="1" applyAlignment="1" applyProtection="1">
      <alignment vertical="center"/>
      <protection hidden="1"/>
    </xf>
    <xf numFmtId="0" fontId="76" fillId="35" borderId="19" xfId="44" applyFont="1" applyFill="1" applyBorder="1" applyAlignment="1" applyProtection="1">
      <alignment vertical="center"/>
      <protection hidden="1"/>
    </xf>
    <xf numFmtId="0" fontId="76" fillId="35" borderId="20" xfId="44" applyFont="1" applyFill="1" applyBorder="1" applyAlignment="1" applyProtection="1">
      <alignment vertical="center"/>
      <protection hidden="1"/>
    </xf>
    <xf numFmtId="0" fontId="55" fillId="35" borderId="19" xfId="44" applyFont="1" applyFill="1" applyBorder="1" applyAlignment="1" applyProtection="1">
      <alignment vertical="center"/>
      <protection hidden="1"/>
    </xf>
    <xf numFmtId="0" fontId="71" fillId="35" borderId="19" xfId="44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top"/>
      <protection locked="0"/>
    </xf>
    <xf numFmtId="0" fontId="72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1" fillId="35" borderId="21" xfId="44" applyFont="1" applyFill="1" applyBorder="1" applyAlignment="1" applyProtection="1">
      <alignment vertical="center"/>
      <protection hidden="1"/>
    </xf>
    <xf numFmtId="0" fontId="77" fillId="0" borderId="0" xfId="46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32" borderId="10" xfId="44" applyFont="1" applyFill="1" applyBorder="1" applyAlignment="1" applyProtection="1">
      <alignment vertical="center"/>
      <protection hidden="1"/>
    </xf>
    <xf numFmtId="0" fontId="10" fillId="34" borderId="10" xfId="44" applyFont="1" applyFill="1" applyBorder="1" applyAlignment="1" applyProtection="1">
      <alignment vertical="center"/>
      <protection hidden="1"/>
    </xf>
    <xf numFmtId="0" fontId="10" fillId="0" borderId="10" xfId="44" applyFont="1" applyFill="1" applyBorder="1" applyAlignment="1" applyProtection="1">
      <alignment vertical="center"/>
      <protection hidden="1"/>
    </xf>
    <xf numFmtId="9" fontId="19" fillId="0" borderId="10" xfId="56" applyNumberFormat="1" applyFont="1" applyBorder="1" applyAlignment="1" applyProtection="1">
      <alignment horizontal="center" vertical="center"/>
      <protection hidden="1"/>
    </xf>
    <xf numFmtId="0" fontId="10" fillId="0" borderId="16" xfId="44" applyFont="1" applyFill="1" applyBorder="1" applyAlignment="1" applyProtection="1">
      <alignment vertical="center"/>
      <protection hidden="1"/>
    </xf>
    <xf numFmtId="0" fontId="10" fillId="32" borderId="16" xfId="44" applyFont="1" applyFill="1" applyBorder="1" applyAlignment="1" applyProtection="1">
      <alignment vertical="center"/>
      <protection hidden="1"/>
    </xf>
    <xf numFmtId="0" fontId="10" fillId="0" borderId="10" xfId="44" applyFont="1" applyFill="1" applyBorder="1" applyAlignment="1" applyProtection="1">
      <alignment vertical="center" wrapText="1" shrinkToFit="1"/>
      <protection hidden="1"/>
    </xf>
    <xf numFmtId="0" fontId="10" fillId="32" borderId="10" xfId="44" applyFont="1" applyFill="1" applyBorder="1" applyAlignment="1" applyProtection="1">
      <alignment vertical="center" wrapText="1" shrinkToFit="1"/>
      <protection hidden="1"/>
    </xf>
    <xf numFmtId="0" fontId="10" fillId="0" borderId="22" xfId="44" applyFont="1" applyFill="1" applyBorder="1" applyAlignment="1" applyProtection="1">
      <alignment vertical="center"/>
      <protection hidden="1"/>
    </xf>
    <xf numFmtId="0" fontId="10" fillId="32" borderId="15" xfId="44" applyFont="1" applyFill="1" applyBorder="1" applyAlignment="1" applyProtection="1">
      <alignment vertical="center"/>
      <protection hidden="1"/>
    </xf>
    <xf numFmtId="0" fontId="10" fillId="0" borderId="13" xfId="44" applyFont="1" applyFill="1" applyBorder="1" applyAlignment="1" applyProtection="1">
      <alignment vertical="center"/>
      <protection hidden="1"/>
    </xf>
    <xf numFmtId="9" fontId="19" fillId="0" borderId="16" xfId="56" applyFont="1" applyFill="1" applyBorder="1" applyAlignment="1" applyProtection="1">
      <alignment horizontal="center" vertical="center"/>
      <protection hidden="1"/>
    </xf>
    <xf numFmtId="9" fontId="19" fillId="32" borderId="16" xfId="56" applyNumberFormat="1" applyFont="1" applyFill="1" applyBorder="1" applyAlignment="1" applyProtection="1">
      <alignment horizontal="center" vertical="center"/>
      <protection hidden="1"/>
    </xf>
    <xf numFmtId="0" fontId="10" fillId="32" borderId="10" xfId="44" applyFont="1" applyFill="1" applyBorder="1" applyAlignment="1" applyProtection="1">
      <alignment vertical="center" wrapText="1"/>
      <protection hidden="1"/>
    </xf>
    <xf numFmtId="0" fontId="10" fillId="0" borderId="10" xfId="44" applyFont="1" applyFill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166" fontId="42" fillId="32" borderId="16" xfId="52" applyNumberFormat="1" applyFont="1" applyFill="1" applyBorder="1" applyAlignment="1" applyProtection="1">
      <alignment vertical="center"/>
      <protection hidden="1"/>
    </xf>
    <xf numFmtId="0" fontId="70" fillId="32" borderId="10" xfId="0" applyFont="1" applyFill="1" applyBorder="1" applyAlignment="1" applyProtection="1">
      <alignment/>
      <protection hidden="1"/>
    </xf>
    <xf numFmtId="0" fontId="10" fillId="32" borderId="22" xfId="44" applyFont="1" applyFill="1" applyBorder="1" applyAlignment="1" applyProtection="1">
      <alignment vertical="center"/>
      <protection hidden="1"/>
    </xf>
    <xf numFmtId="0" fontId="10" fillId="32" borderId="13" xfId="44" applyFont="1" applyFill="1" applyBorder="1" applyAlignment="1" applyProtection="1">
      <alignment vertical="center"/>
      <protection hidden="1"/>
    </xf>
    <xf numFmtId="0" fontId="10" fillId="0" borderId="16" xfId="44" applyFont="1" applyFill="1" applyBorder="1" applyAlignment="1" applyProtection="1">
      <alignment horizontal="center" vertical="center"/>
      <protection hidden="1"/>
    </xf>
    <xf numFmtId="0" fontId="75" fillId="0" borderId="0" xfId="0" applyFont="1" applyBorder="1" applyAlignment="1">
      <alignment vertical="center"/>
    </xf>
    <xf numFmtId="0" fontId="72" fillId="0" borderId="0" xfId="0" applyFont="1" applyBorder="1" applyAlignment="1" applyProtection="1">
      <alignment/>
      <protection locked="0"/>
    </xf>
    <xf numFmtId="0" fontId="70" fillId="0" borderId="1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 vertical="top"/>
      <protection hidden="1"/>
    </xf>
    <xf numFmtId="0" fontId="72" fillId="0" borderId="0" xfId="0" applyFont="1" applyAlignment="1" applyProtection="1">
      <alignment horizontal="left" vertical="top" wrapText="1"/>
      <protection hidden="1"/>
    </xf>
    <xf numFmtId="0" fontId="20" fillId="0" borderId="10" xfId="49" applyNumberFormat="1" applyFont="1" applyFill="1" applyBorder="1" applyAlignment="1" applyProtection="1">
      <alignment horizontal="center" vertical="center"/>
      <protection hidden="1"/>
    </xf>
    <xf numFmtId="0" fontId="20" fillId="32" borderId="10" xfId="49" applyNumberFormat="1" applyFont="1" applyFill="1" applyBorder="1" applyAlignment="1" applyProtection="1">
      <alignment horizontal="center" vertical="center"/>
      <protection hidden="1"/>
    </xf>
    <xf numFmtId="0" fontId="20" fillId="34" borderId="10" xfId="49" applyNumberFormat="1" applyFont="1" applyFill="1" applyBorder="1" applyAlignment="1" applyProtection="1">
      <alignment horizontal="center" vertical="center"/>
      <protection hidden="1"/>
    </xf>
    <xf numFmtId="0" fontId="20" fillId="0" borderId="10" xfId="44" applyFont="1" applyFill="1" applyBorder="1" applyAlignment="1" applyProtection="1">
      <alignment horizontal="center" vertical="center"/>
      <protection hidden="1"/>
    </xf>
    <xf numFmtId="0" fontId="78" fillId="35" borderId="18" xfId="44" applyFont="1" applyFill="1" applyBorder="1" applyAlignment="1" applyProtection="1">
      <alignment vertical="center"/>
      <protection hidden="1"/>
    </xf>
    <xf numFmtId="0" fontId="20" fillId="32" borderId="16" xfId="49" applyNumberFormat="1" applyFont="1" applyFill="1" applyBorder="1" applyAlignment="1" applyProtection="1">
      <alignment horizontal="center" vertical="center"/>
      <protection hidden="1"/>
    </xf>
    <xf numFmtId="0" fontId="20" fillId="0" borderId="16" xfId="49" applyNumberFormat="1" applyFont="1" applyFill="1" applyBorder="1" applyAlignment="1" applyProtection="1">
      <alignment horizontal="center" vertical="center"/>
      <protection hidden="1"/>
    </xf>
    <xf numFmtId="0" fontId="79" fillId="35" borderId="18" xfId="44" applyFont="1" applyFill="1" applyBorder="1" applyAlignment="1" applyProtection="1">
      <alignment vertical="center"/>
      <protection hidden="1"/>
    </xf>
    <xf numFmtId="49" fontId="20" fillId="0" borderId="10" xfId="49" applyNumberFormat="1" applyFont="1" applyFill="1" applyBorder="1" applyAlignment="1" applyProtection="1">
      <alignment horizontal="center" vertical="center"/>
      <protection hidden="1"/>
    </xf>
    <xf numFmtId="0" fontId="20" fillId="0" borderId="13" xfId="49" applyNumberFormat="1" applyFont="1" applyFill="1" applyBorder="1" applyAlignment="1" applyProtection="1">
      <alignment horizontal="center" vertical="center"/>
      <protection hidden="1"/>
    </xf>
    <xf numFmtId="0" fontId="20" fillId="32" borderId="13" xfId="49" applyNumberFormat="1" applyFont="1" applyFill="1" applyBorder="1" applyAlignment="1" applyProtection="1">
      <alignment horizontal="center" vertical="center"/>
      <protection hidden="1"/>
    </xf>
    <xf numFmtId="0" fontId="20" fillId="32" borderId="15" xfId="49" applyNumberFormat="1" applyFont="1" applyFill="1" applyBorder="1" applyAlignment="1" applyProtection="1">
      <alignment horizontal="center" vertical="center"/>
      <protection hidden="1"/>
    </xf>
    <xf numFmtId="0" fontId="79" fillId="35" borderId="21" xfId="44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0" fillId="0" borderId="19" xfId="49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vertical="top"/>
      <protection hidden="1"/>
    </xf>
    <xf numFmtId="0" fontId="7" fillId="36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right" vertical="center" wrapText="1"/>
    </xf>
    <xf numFmtId="0" fontId="6" fillId="37" borderId="0" xfId="0" applyFont="1" applyFill="1" applyBorder="1" applyAlignment="1" applyProtection="1">
      <alignment horizontal="center"/>
      <protection locked="0"/>
    </xf>
    <xf numFmtId="0" fontId="73" fillId="37" borderId="0" xfId="0" applyFont="1" applyFill="1" applyBorder="1" applyAlignment="1" applyProtection="1">
      <alignment horizontal="center"/>
      <protection locked="0"/>
    </xf>
    <xf numFmtId="0" fontId="72" fillId="37" borderId="0" xfId="0" applyFont="1" applyFill="1" applyBorder="1" applyAlignment="1" applyProtection="1">
      <alignment horizontal="center" vertical="center"/>
      <protection locked="0"/>
    </xf>
    <xf numFmtId="0" fontId="73" fillId="37" borderId="0" xfId="0" applyFont="1" applyFill="1" applyBorder="1" applyAlignment="1" applyProtection="1">
      <alignment horizontal="left"/>
      <protection locked="0"/>
    </xf>
    <xf numFmtId="166" fontId="42" fillId="0" borderId="17" xfId="52" applyNumberFormat="1" applyFont="1" applyFill="1" applyBorder="1" applyAlignment="1" applyProtection="1">
      <alignment horizontal="center" vertical="center"/>
      <protection hidden="1"/>
    </xf>
    <xf numFmtId="9" fontId="1" fillId="32" borderId="13" xfId="56" applyFont="1" applyFill="1" applyBorder="1" applyAlignment="1" applyProtection="1">
      <alignment horizontal="center" vertical="center"/>
      <protection hidden="1"/>
    </xf>
    <xf numFmtId="0" fontId="0" fillId="32" borderId="23" xfId="0" applyFill="1" applyBorder="1" applyAlignment="1" applyProtection="1">
      <alignment/>
      <protection hidden="1"/>
    </xf>
    <xf numFmtId="0" fontId="0" fillId="32" borderId="21" xfId="0" applyFill="1" applyBorder="1" applyAlignment="1" applyProtection="1">
      <alignment/>
      <protection hidden="1"/>
    </xf>
    <xf numFmtId="0" fontId="0" fillId="32" borderId="21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ill="1" applyBorder="1" applyAlignment="1">
      <alignment/>
    </xf>
    <xf numFmtId="0" fontId="0" fillId="32" borderId="26" xfId="0" applyFill="1" applyBorder="1" applyAlignment="1">
      <alignment/>
    </xf>
    <xf numFmtId="0" fontId="71" fillId="35" borderId="23" xfId="44" applyFont="1" applyFill="1" applyBorder="1" applyAlignment="1" applyProtection="1">
      <alignment vertical="center"/>
      <protection hidden="1"/>
    </xf>
    <xf numFmtId="0" fontId="71" fillId="35" borderId="24" xfId="44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/>
    </xf>
    <xf numFmtId="0" fontId="55" fillId="38" borderId="19" xfId="0" applyFont="1" applyFill="1" applyBorder="1" applyAlignment="1">
      <alignment horizontal="center"/>
    </xf>
    <xf numFmtId="0" fontId="55" fillId="38" borderId="18" xfId="0" applyFont="1" applyFill="1" applyBorder="1" applyAlignment="1">
      <alignment horizontal="center"/>
    </xf>
    <xf numFmtId="0" fontId="10" fillId="0" borderId="10" xfId="44" applyFont="1" applyBorder="1" applyAlignment="1" applyProtection="1">
      <alignment vertical="center"/>
      <protection hidden="1"/>
    </xf>
    <xf numFmtId="168" fontId="10" fillId="0" borderId="10" xfId="52" applyNumberFormat="1" applyFont="1" applyFill="1" applyBorder="1" applyAlignment="1" applyProtection="1">
      <alignment horizontal="right" vertical="center"/>
      <protection hidden="1"/>
    </xf>
    <xf numFmtId="168" fontId="71" fillId="35" borderId="20" xfId="44" applyNumberFormat="1" applyFont="1" applyFill="1" applyBorder="1" applyAlignment="1" applyProtection="1">
      <alignment horizontal="right" vertical="center"/>
      <protection hidden="1"/>
    </xf>
    <xf numFmtId="1" fontId="10" fillId="0" borderId="10" xfId="52" applyNumberFormat="1" applyFont="1" applyFill="1" applyBorder="1" applyAlignment="1" applyProtection="1">
      <alignment horizontal="center" vertical="center"/>
      <protection locked="0"/>
    </xf>
    <xf numFmtId="1" fontId="10" fillId="32" borderId="10" xfId="52" applyNumberFormat="1" applyFont="1" applyFill="1" applyBorder="1" applyAlignment="1" applyProtection="1">
      <alignment horizontal="center" vertical="center"/>
      <protection locked="0"/>
    </xf>
    <xf numFmtId="1" fontId="10" fillId="34" borderId="10" xfId="52" applyNumberFormat="1" applyFont="1" applyFill="1" applyBorder="1" applyAlignment="1" applyProtection="1">
      <alignment horizontal="center" vertical="center"/>
      <protection locked="0"/>
    </xf>
    <xf numFmtId="1" fontId="10" fillId="0" borderId="10" xfId="44" applyNumberFormat="1" applyFont="1" applyFill="1" applyBorder="1" applyAlignment="1" applyProtection="1">
      <alignment horizontal="center" vertical="center"/>
      <protection locked="0"/>
    </xf>
    <xf numFmtId="1" fontId="71" fillId="35" borderId="18" xfId="44" applyNumberFormat="1" applyFont="1" applyFill="1" applyBorder="1" applyAlignment="1" applyProtection="1">
      <alignment horizontal="center" vertical="center"/>
      <protection locked="0"/>
    </xf>
    <xf numFmtId="1" fontId="10" fillId="0" borderId="16" xfId="52" applyNumberFormat="1" applyFont="1" applyFill="1" applyBorder="1" applyAlignment="1" applyProtection="1">
      <alignment horizontal="center" vertical="center"/>
      <protection locked="0"/>
    </xf>
    <xf numFmtId="1" fontId="10" fillId="32" borderId="16" xfId="52" applyNumberFormat="1" applyFont="1" applyFill="1" applyBorder="1" applyAlignment="1" applyProtection="1">
      <alignment horizontal="center" vertical="center"/>
      <protection locked="0"/>
    </xf>
    <xf numFmtId="168" fontId="10" fillId="0" borderId="10" xfId="52" applyNumberFormat="1" applyFont="1" applyFill="1" applyBorder="1" applyAlignment="1" applyProtection="1">
      <alignment horizontal="center" vertical="center"/>
      <protection hidden="1"/>
    </xf>
    <xf numFmtId="168" fontId="71" fillId="35" borderId="20" xfId="44" applyNumberFormat="1" applyFont="1" applyFill="1" applyBorder="1" applyAlignment="1" applyProtection="1">
      <alignment vertical="center"/>
      <protection hidden="1"/>
    </xf>
    <xf numFmtId="168" fontId="10" fillId="39" borderId="10" xfId="52" applyNumberFormat="1" applyFont="1" applyFill="1" applyBorder="1" applyAlignment="1" applyProtection="1">
      <alignment horizontal="center" vertical="center"/>
      <protection hidden="1"/>
    </xf>
    <xf numFmtId="168" fontId="10" fillId="39" borderId="16" xfId="52" applyNumberFormat="1" applyFont="1" applyFill="1" applyBorder="1" applyAlignment="1" applyProtection="1">
      <alignment horizontal="center" vertical="center"/>
      <protection hidden="1"/>
    </xf>
    <xf numFmtId="168" fontId="71" fillId="35" borderId="24" xfId="44" applyNumberFormat="1" applyFont="1" applyFill="1" applyBorder="1" applyAlignment="1" applyProtection="1">
      <alignment vertical="center"/>
      <protection hidden="1"/>
    </xf>
    <xf numFmtId="1" fontId="71" fillId="35" borderId="18" xfId="44" applyNumberFormat="1" applyFont="1" applyFill="1" applyBorder="1" applyAlignment="1" applyProtection="1">
      <alignment vertical="center"/>
      <protection locked="0"/>
    </xf>
    <xf numFmtId="1" fontId="10" fillId="0" borderId="18" xfId="52" applyNumberFormat="1" applyFont="1" applyFill="1" applyBorder="1" applyAlignment="1" applyProtection="1">
      <alignment horizontal="center" vertical="center"/>
      <protection locked="0"/>
    </xf>
    <xf numFmtId="1" fontId="10" fillId="0" borderId="13" xfId="52" applyNumberFormat="1" applyFont="1" applyFill="1" applyBorder="1" applyAlignment="1" applyProtection="1">
      <alignment horizontal="center" vertical="center"/>
      <protection locked="0"/>
    </xf>
    <xf numFmtId="1" fontId="10" fillId="32" borderId="13" xfId="52" applyNumberFormat="1" applyFont="1" applyFill="1" applyBorder="1" applyAlignment="1" applyProtection="1">
      <alignment horizontal="center" vertical="center"/>
      <protection locked="0"/>
    </xf>
    <xf numFmtId="1" fontId="10" fillId="32" borderId="15" xfId="52" applyNumberFormat="1" applyFont="1" applyFill="1" applyBorder="1" applyAlignment="1" applyProtection="1">
      <alignment horizontal="center" vertical="center"/>
      <protection locked="0"/>
    </xf>
    <xf numFmtId="1" fontId="71" fillId="35" borderId="21" xfId="44" applyNumberFormat="1" applyFont="1" applyFill="1" applyBorder="1" applyAlignment="1" applyProtection="1">
      <alignment vertical="center"/>
      <protection locked="0"/>
    </xf>
    <xf numFmtId="166" fontId="42" fillId="0" borderId="16" xfId="52" applyNumberFormat="1" applyFont="1" applyFill="1" applyBorder="1" applyAlignment="1" applyProtection="1">
      <alignment vertical="center"/>
      <protection hidden="1"/>
    </xf>
    <xf numFmtId="1" fontId="71" fillId="35" borderId="21" xfId="44" applyNumberFormat="1" applyFont="1" applyFill="1" applyBorder="1" applyAlignment="1" applyProtection="1">
      <alignment horizontal="center" vertical="center"/>
      <protection locked="0"/>
    </xf>
    <xf numFmtId="168" fontId="80" fillId="0" borderId="10" xfId="0" applyNumberFormat="1" applyFont="1" applyBorder="1" applyAlignment="1" applyProtection="1">
      <alignment vertical="center"/>
      <protection hidden="1"/>
    </xf>
    <xf numFmtId="1" fontId="7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44" applyFont="1" applyFill="1" applyBorder="1" applyAlignment="1" applyProtection="1">
      <alignment horizontal="center" vertical="center" wrapText="1"/>
      <protection locked="0"/>
    </xf>
    <xf numFmtId="0" fontId="12" fillId="40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11" fillId="40" borderId="0" xfId="0" applyFont="1" applyFill="1" applyAlignment="1">
      <alignment vertical="center"/>
    </xf>
    <xf numFmtId="0" fontId="47" fillId="40" borderId="0" xfId="0" applyFont="1" applyFill="1" applyAlignment="1">
      <alignment vertical="center"/>
    </xf>
    <xf numFmtId="0" fontId="81" fillId="0" borderId="0" xfId="0" applyFont="1" applyAlignment="1" applyProtection="1">
      <alignment vertical="center"/>
      <protection hidden="1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61" fillId="0" borderId="0" xfId="46" applyFill="1" applyAlignment="1" applyProtection="1">
      <alignment/>
      <protection locked="0"/>
    </xf>
    <xf numFmtId="0" fontId="80" fillId="37" borderId="0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 applyProtection="1">
      <alignment horizontal="right"/>
      <protection locked="0"/>
    </xf>
    <xf numFmtId="0" fontId="73" fillId="37" borderId="0" xfId="0" applyFont="1" applyFill="1" applyBorder="1" applyAlignment="1" applyProtection="1">
      <alignment horizontal="right"/>
      <protection locked="0"/>
    </xf>
    <xf numFmtId="0" fontId="82" fillId="0" borderId="0" xfId="0" applyFont="1" applyFill="1" applyBorder="1" applyAlignment="1" applyProtection="1">
      <alignment horizontal="left"/>
      <protection locked="0"/>
    </xf>
    <xf numFmtId="0" fontId="4" fillId="32" borderId="10" xfId="49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70" fillId="0" borderId="10" xfId="0" applyFont="1" applyFill="1" applyBorder="1" applyAlignment="1" applyProtection="1">
      <alignment horizontal="center"/>
      <protection hidden="1"/>
    </xf>
    <xf numFmtId="0" fontId="70" fillId="32" borderId="10" xfId="0" applyFont="1" applyFill="1" applyBorder="1" applyAlignment="1" applyProtection="1">
      <alignment horizontal="center"/>
      <protection hidden="1"/>
    </xf>
    <xf numFmtId="0" fontId="71" fillId="35" borderId="23" xfId="44" applyFont="1" applyFill="1" applyBorder="1" applyAlignment="1" applyProtection="1">
      <alignment horizontal="center" vertical="center"/>
      <protection hidden="1"/>
    </xf>
    <xf numFmtId="166" fontId="50" fillId="32" borderId="10" xfId="52" applyNumberFormat="1" applyFont="1" applyFill="1" applyBorder="1" applyAlignment="1" applyProtection="1">
      <alignment vertical="center"/>
      <protection hidden="1"/>
    </xf>
    <xf numFmtId="0" fontId="20" fillId="32" borderId="10" xfId="44" applyFont="1" applyFill="1" applyBorder="1" applyAlignment="1" applyProtection="1">
      <alignment horizontal="center" vertical="center"/>
      <protection hidden="1"/>
    </xf>
    <xf numFmtId="1" fontId="10" fillId="32" borderId="10" xfId="44" applyNumberFormat="1" applyFont="1" applyFill="1" applyBorder="1" applyAlignment="1" applyProtection="1">
      <alignment horizontal="center" vertical="center"/>
      <protection locked="0"/>
    </xf>
    <xf numFmtId="0" fontId="83" fillId="35" borderId="18" xfId="44" applyFont="1" applyFill="1" applyBorder="1" applyAlignment="1" applyProtection="1">
      <alignment vertical="center"/>
      <protection hidden="1"/>
    </xf>
    <xf numFmtId="0" fontId="84" fillId="35" borderId="18" xfId="44" applyFont="1" applyFill="1" applyBorder="1" applyAlignment="1" applyProtection="1">
      <alignment vertical="center"/>
      <protection hidden="1"/>
    </xf>
    <xf numFmtId="166" fontId="10" fillId="32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49" applyNumberFormat="1" applyFont="1" applyFill="1" applyBorder="1" applyAlignment="1" applyProtection="1">
      <alignment horizontal="center" vertical="center"/>
      <protection hidden="1"/>
    </xf>
    <xf numFmtId="0" fontId="17" fillId="32" borderId="16" xfId="44" applyFont="1" applyFill="1" applyBorder="1" applyAlignment="1" applyProtection="1">
      <alignment horizontal="center" vertical="center"/>
      <protection hidden="1"/>
    </xf>
    <xf numFmtId="166" fontId="42" fillId="32" borderId="17" xfId="52" applyNumberFormat="1" applyFont="1" applyFill="1" applyBorder="1" applyAlignment="1" applyProtection="1">
      <alignment horizontal="center" vertical="center"/>
      <protection hidden="1"/>
    </xf>
    <xf numFmtId="166" fontId="42" fillId="32" borderId="16" xfId="52" applyNumberFormat="1" applyFont="1" applyFill="1" applyBorder="1" applyAlignment="1" applyProtection="1">
      <alignment horizontal="center" vertical="center"/>
      <protection hidden="1"/>
    </xf>
    <xf numFmtId="0" fontId="10" fillId="32" borderId="10" xfId="0" applyFont="1" applyFill="1" applyBorder="1" applyAlignment="1">
      <alignment/>
    </xf>
    <xf numFmtId="168" fontId="10" fillId="0" borderId="10" xfId="52" applyNumberFormat="1" applyFont="1" applyFill="1" applyBorder="1" applyAlignment="1" applyProtection="1">
      <alignment horizontal="center" vertical="center"/>
      <protection hidden="1"/>
    </xf>
    <xf numFmtId="1" fontId="10" fillId="0" borderId="0" xfId="52" applyNumberFormat="1" applyFont="1" applyFill="1" applyBorder="1" applyAlignment="1" applyProtection="1">
      <alignment horizontal="center" vertical="center"/>
      <protection locked="0"/>
    </xf>
    <xf numFmtId="1" fontId="10" fillId="0" borderId="10" xfId="52" applyNumberFormat="1" applyFont="1" applyFill="1" applyBorder="1" applyAlignment="1" applyProtection="1">
      <alignment horizontal="center" vertical="center"/>
      <protection locked="0"/>
    </xf>
    <xf numFmtId="168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3" xfId="44" applyFont="1" applyFill="1" applyBorder="1" applyAlignment="1" applyProtection="1">
      <alignment horizontal="center" vertical="center"/>
      <protection hidden="1"/>
    </xf>
    <xf numFmtId="0" fontId="10" fillId="0" borderId="16" xfId="44" applyFont="1" applyFill="1" applyBorder="1" applyAlignment="1" applyProtection="1">
      <alignment horizontal="center" vertical="center"/>
      <protection hidden="1"/>
    </xf>
    <xf numFmtId="0" fontId="10" fillId="0" borderId="13" xfId="44" applyFont="1" applyFill="1" applyBorder="1" applyAlignment="1" applyProtection="1">
      <alignment horizontal="left" vertical="center" wrapText="1"/>
      <protection hidden="1"/>
    </xf>
    <xf numFmtId="0" fontId="10" fillId="0" borderId="16" xfId="44" applyFont="1" applyFill="1" applyBorder="1" applyAlignment="1" applyProtection="1">
      <alignment horizontal="left" vertical="center" wrapText="1"/>
      <protection hidden="1"/>
    </xf>
    <xf numFmtId="0" fontId="20" fillId="0" borderId="13" xfId="49" applyNumberFormat="1" applyFont="1" applyFill="1" applyBorder="1" applyAlignment="1" applyProtection="1">
      <alignment horizontal="center" vertical="center"/>
      <protection hidden="1"/>
    </xf>
    <xf numFmtId="0" fontId="20" fillId="0" borderId="16" xfId="49" applyNumberFormat="1" applyFont="1" applyFill="1" applyBorder="1" applyAlignment="1" applyProtection="1">
      <alignment horizontal="center" vertical="center"/>
      <protection hidden="1"/>
    </xf>
    <xf numFmtId="166" fontId="42" fillId="0" borderId="12" xfId="52" applyNumberFormat="1" applyFont="1" applyFill="1" applyBorder="1" applyAlignment="1" applyProtection="1">
      <alignment horizontal="center" vertical="center"/>
      <protection hidden="1"/>
    </xf>
    <xf numFmtId="166" fontId="42" fillId="0" borderId="17" xfId="52" applyNumberFormat="1" applyFont="1" applyFill="1" applyBorder="1" applyAlignment="1" applyProtection="1">
      <alignment horizontal="center" vertical="center"/>
      <protection hidden="1"/>
    </xf>
    <xf numFmtId="9" fontId="19" fillId="0" borderId="13" xfId="56" applyFont="1" applyFill="1" applyBorder="1" applyAlignment="1" applyProtection="1">
      <alignment horizontal="center" vertical="center"/>
      <protection hidden="1"/>
    </xf>
    <xf numFmtId="9" fontId="19" fillId="0" borderId="16" xfId="56" applyFont="1" applyFill="1" applyBorder="1" applyAlignment="1" applyProtection="1">
      <alignment horizontal="center" vertical="center"/>
      <protection hidden="1"/>
    </xf>
    <xf numFmtId="166" fontId="42" fillId="0" borderId="13" xfId="52" applyNumberFormat="1" applyFont="1" applyFill="1" applyBorder="1" applyAlignment="1" applyProtection="1">
      <alignment horizontal="center" vertical="center"/>
      <protection hidden="1"/>
    </xf>
    <xf numFmtId="166" fontId="42" fillId="0" borderId="16" xfId="52" applyNumberFormat="1" applyFont="1" applyFill="1" applyBorder="1" applyAlignment="1" applyProtection="1">
      <alignment horizontal="center" vertical="center"/>
      <protection hidden="1"/>
    </xf>
    <xf numFmtId="1" fontId="10" fillId="0" borderId="13" xfId="52" applyNumberFormat="1" applyFont="1" applyFill="1" applyBorder="1" applyAlignment="1" applyProtection="1">
      <alignment horizontal="center" vertical="center"/>
      <protection locked="0"/>
    </xf>
    <xf numFmtId="1" fontId="10" fillId="0" borderId="16" xfId="52" applyNumberFormat="1" applyFont="1" applyFill="1" applyBorder="1" applyAlignment="1" applyProtection="1">
      <alignment horizontal="center" vertical="center"/>
      <protection locked="0"/>
    </xf>
    <xf numFmtId="0" fontId="72" fillId="37" borderId="0" xfId="0" applyFont="1" applyFill="1" applyBorder="1" applyAlignment="1" applyProtection="1">
      <alignment horizontal="center" vertical="center"/>
      <protection locked="0"/>
    </xf>
    <xf numFmtId="0" fontId="76" fillId="38" borderId="19" xfId="0" applyFont="1" applyFill="1" applyBorder="1" applyAlignment="1" applyProtection="1">
      <alignment horizontal="center"/>
      <protection locked="0"/>
    </xf>
    <xf numFmtId="0" fontId="76" fillId="38" borderId="20" xfId="0" applyFont="1" applyFill="1" applyBorder="1" applyAlignment="1" applyProtection="1">
      <alignment horizontal="center"/>
      <protection locked="0"/>
    </xf>
    <xf numFmtId="0" fontId="76" fillId="38" borderId="18" xfId="0" applyFont="1" applyFill="1" applyBorder="1" applyAlignment="1" applyProtection="1">
      <alignment horizontal="center"/>
      <protection locked="0"/>
    </xf>
    <xf numFmtId="0" fontId="71" fillId="38" borderId="18" xfId="0" applyFont="1" applyFill="1" applyBorder="1" applyAlignment="1">
      <alignment horizontal="center"/>
    </xf>
    <xf numFmtId="0" fontId="71" fillId="38" borderId="20" xfId="0" applyFont="1" applyFill="1" applyBorder="1" applyAlignment="1">
      <alignment horizontal="center"/>
    </xf>
    <xf numFmtId="0" fontId="54" fillId="40" borderId="0" xfId="0" applyFont="1" applyFill="1" applyAlignment="1">
      <alignment horizontal="center" vertical="center"/>
    </xf>
    <xf numFmtId="0" fontId="10" fillId="0" borderId="10" xfId="44" applyFont="1" applyFill="1" applyBorder="1" applyAlignment="1" applyProtection="1">
      <alignment horizontal="center" vertical="center"/>
      <protection hidden="1"/>
    </xf>
    <xf numFmtId="0" fontId="10" fillId="0" borderId="10" xfId="44" applyFont="1" applyFill="1" applyBorder="1" applyAlignment="1" applyProtection="1">
      <alignment horizontal="left" vertical="center" wrapText="1"/>
      <protection hidden="1"/>
    </xf>
    <xf numFmtId="0" fontId="20" fillId="0" borderId="10" xfId="49" applyNumberFormat="1" applyFont="1" applyFill="1" applyBorder="1" applyAlignment="1" applyProtection="1">
      <alignment horizontal="center" vertical="center"/>
      <protection hidden="1"/>
    </xf>
    <xf numFmtId="168" fontId="10" fillId="0" borderId="13" xfId="52" applyNumberFormat="1" applyFont="1" applyFill="1" applyBorder="1" applyAlignment="1" applyProtection="1">
      <alignment horizontal="center" vertical="center"/>
      <protection hidden="1"/>
    </xf>
    <xf numFmtId="168" fontId="10" fillId="0" borderId="16" xfId="52" applyNumberFormat="1" applyFont="1" applyFill="1" applyBorder="1" applyAlignment="1" applyProtection="1">
      <alignment horizontal="center" vertical="center"/>
      <protection hidden="1"/>
    </xf>
    <xf numFmtId="0" fontId="12" fillId="40" borderId="0" xfId="0" applyFont="1" applyFill="1" applyAlignment="1">
      <alignment horizontal="center" vertical="center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9" fillId="32" borderId="25" xfId="0" applyFont="1" applyFill="1" applyBorder="1" applyAlignment="1" applyProtection="1">
      <alignment horizontal="left" vertical="center"/>
      <protection locked="0"/>
    </xf>
    <xf numFmtId="0" fontId="9" fillId="32" borderId="26" xfId="0" applyFont="1" applyFill="1" applyBorder="1" applyAlignment="1" applyProtection="1">
      <alignment horizontal="left" vertical="center"/>
      <protection locked="0"/>
    </xf>
    <xf numFmtId="0" fontId="80" fillId="0" borderId="25" xfId="0" applyFont="1" applyBorder="1" applyAlignment="1" applyProtection="1">
      <alignment horizontal="left" vertical="center"/>
      <protection hidden="1"/>
    </xf>
    <xf numFmtId="0" fontId="80" fillId="0" borderId="26" xfId="0" applyFont="1" applyBorder="1" applyAlignment="1" applyProtection="1">
      <alignment horizontal="left" vertical="center"/>
      <protection hidden="1"/>
    </xf>
    <xf numFmtId="0" fontId="80" fillId="0" borderId="23" xfId="0" applyFont="1" applyBorder="1" applyAlignment="1" applyProtection="1">
      <alignment horizontal="left" vertical="center"/>
      <protection hidden="1"/>
    </xf>
    <xf numFmtId="0" fontId="80" fillId="0" borderId="24" xfId="0" applyFont="1" applyBorder="1" applyAlignment="1" applyProtection="1">
      <alignment horizontal="left" vertical="center"/>
      <protection hidden="1"/>
    </xf>
    <xf numFmtId="0" fontId="80" fillId="0" borderId="27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22" xfId="0" applyFont="1" applyBorder="1" applyAlignment="1">
      <alignment horizontal="left" vertical="center"/>
    </xf>
    <xf numFmtId="0" fontId="80" fillId="0" borderId="25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6" xfId="0" applyFont="1" applyBorder="1" applyAlignment="1">
      <alignment horizontal="left" vertical="center"/>
    </xf>
    <xf numFmtId="0" fontId="80" fillId="32" borderId="25" xfId="0" applyFont="1" applyFill="1" applyBorder="1" applyAlignment="1">
      <alignment horizontal="left" vertical="center"/>
    </xf>
    <xf numFmtId="0" fontId="80" fillId="32" borderId="0" xfId="0" applyFont="1" applyFill="1" applyBorder="1" applyAlignment="1">
      <alignment horizontal="left" vertical="center"/>
    </xf>
    <xf numFmtId="0" fontId="80" fillId="32" borderId="26" xfId="0" applyFont="1" applyFill="1" applyBorder="1" applyAlignment="1">
      <alignment horizontal="left" vertical="center"/>
    </xf>
    <xf numFmtId="0" fontId="53" fillId="40" borderId="0" xfId="0" applyFont="1" applyFill="1" applyAlignment="1">
      <alignment horizontal="center" vertical="center"/>
    </xf>
    <xf numFmtId="166" fontId="42" fillId="0" borderId="11" xfId="52" applyNumberFormat="1" applyFont="1" applyFill="1" applyBorder="1" applyAlignment="1" applyProtection="1">
      <alignment horizontal="center" vertical="center"/>
      <protection hidden="1"/>
    </xf>
    <xf numFmtId="9" fontId="19" fillId="0" borderId="10" xfId="56" applyNumberFormat="1" applyFont="1" applyFill="1" applyBorder="1" applyAlignment="1" applyProtection="1">
      <alignment horizontal="center" vertical="center"/>
      <protection hidden="1"/>
    </xf>
    <xf numFmtId="166" fontId="42" fillId="0" borderId="10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132</xdr:row>
      <xdr:rowOff>171450</xdr:rowOff>
    </xdr:from>
    <xdr:to>
      <xdr:col>11</xdr:col>
      <xdr:colOff>1933575</xdr:colOff>
      <xdr:row>137</xdr:row>
      <xdr:rowOff>9525</xdr:rowOff>
    </xdr:to>
    <xdr:sp>
      <xdr:nvSpPr>
        <xdr:cNvPr id="1" name="ZoneTexte 13"/>
        <xdr:cNvSpPr txBox="1">
          <a:spLocks noChangeArrowheads="1"/>
        </xdr:cNvSpPr>
      </xdr:nvSpPr>
      <xdr:spPr>
        <a:xfrm>
          <a:off x="9048750" y="25860375"/>
          <a:ext cx="22193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Domaines &amp; Villages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route de Dijon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 80094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21703 NUITS SAINT GEORGES  Cedex</a:t>
          </a:r>
        </a:p>
      </xdr:txBody>
    </xdr:sp>
    <xdr:clientData/>
  </xdr:twoCellAnchor>
  <xdr:twoCellAnchor>
    <xdr:from>
      <xdr:col>11</xdr:col>
      <xdr:colOff>1990725</xdr:colOff>
      <xdr:row>132</xdr:row>
      <xdr:rowOff>28575</xdr:rowOff>
    </xdr:from>
    <xdr:to>
      <xdr:col>11</xdr:col>
      <xdr:colOff>3895725</xdr:colOff>
      <xdr:row>136</xdr:row>
      <xdr:rowOff>47625</xdr:rowOff>
    </xdr:to>
    <xdr:sp>
      <xdr:nvSpPr>
        <xdr:cNvPr id="2" name="ZoneTexte 14"/>
        <xdr:cNvSpPr txBox="1">
          <a:spLocks noChangeArrowheads="1"/>
        </xdr:cNvSpPr>
      </xdr:nvSpPr>
      <xdr:spPr>
        <a:xfrm>
          <a:off x="11325225" y="25717500"/>
          <a:ext cx="1905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Tél: 03 80 30 20 20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Ouvert du lundi au vendredi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8h30 à 12h et de 14h à 17h30</a:t>
          </a:r>
        </a:p>
      </xdr:txBody>
    </xdr:sp>
    <xdr:clientData/>
  </xdr:twoCellAnchor>
  <xdr:twoCellAnchor editAs="oneCell">
    <xdr:from>
      <xdr:col>14</xdr:col>
      <xdr:colOff>95250</xdr:colOff>
      <xdr:row>133</xdr:row>
      <xdr:rowOff>57150</xdr:rowOff>
    </xdr:from>
    <xdr:to>
      <xdr:col>19</xdr:col>
      <xdr:colOff>0</xdr:colOff>
      <xdr:row>137</xdr:row>
      <xdr:rowOff>9525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rcRect l="25604"/>
        <a:stretch>
          <a:fillRect/>
        </a:stretch>
      </xdr:blipFill>
      <xdr:spPr>
        <a:xfrm>
          <a:off x="14478000" y="25936575"/>
          <a:ext cx="3152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1990725</xdr:colOff>
      <xdr:row>135</xdr:row>
      <xdr:rowOff>114300</xdr:rowOff>
    </xdr:from>
    <xdr:to>
      <xdr:col>12</xdr:col>
      <xdr:colOff>438150</xdr:colOff>
      <xdr:row>136</xdr:row>
      <xdr:rowOff>180975</xdr:rowOff>
    </xdr:to>
    <xdr:sp>
      <xdr:nvSpPr>
        <xdr:cNvPr id="4" name="ZoneTexte 1"/>
        <xdr:cNvSpPr txBox="1">
          <a:spLocks noChangeArrowheads="1"/>
        </xdr:cNvSpPr>
      </xdr:nvSpPr>
      <xdr:spPr>
        <a:xfrm>
          <a:off x="11325225" y="26374725"/>
          <a:ext cx="2495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www.domaines-villages.com</a:t>
          </a:r>
        </a:p>
      </xdr:txBody>
    </xdr:sp>
    <xdr:clientData/>
  </xdr:twoCellAnchor>
  <xdr:twoCellAnchor editAs="oneCell">
    <xdr:from>
      <xdr:col>13</xdr:col>
      <xdr:colOff>466725</xdr:colOff>
      <xdr:row>1</xdr:row>
      <xdr:rowOff>57150</xdr:rowOff>
    </xdr:from>
    <xdr:to>
      <xdr:col>18</xdr:col>
      <xdr:colOff>304800</xdr:colOff>
      <xdr:row>2</xdr:row>
      <xdr:rowOff>209550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2"/>
        <a:srcRect l="36616" t="37991" r="25756" b="36532"/>
        <a:stretch>
          <a:fillRect/>
        </a:stretch>
      </xdr:blipFill>
      <xdr:spPr>
        <a:xfrm>
          <a:off x="14363700" y="180975"/>
          <a:ext cx="2790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tabSelected="1" zoomScale="90" zoomScaleNormal="90" zoomScalePageLayoutView="90" workbookViewId="0" topLeftCell="D105">
      <selection activeCell="M92" sqref="M92"/>
    </sheetView>
  </sheetViews>
  <sheetFormatPr defaultColWidth="11.421875" defaultRowHeight="15"/>
  <cols>
    <col min="1" max="1" width="5.00390625" style="0" customWidth="1"/>
    <col min="2" max="2" width="60.7109375" style="0" customWidth="1"/>
    <col min="3" max="3" width="7.7109375" style="0" customWidth="1"/>
    <col min="4" max="4" width="7.28125" style="0" customWidth="1"/>
    <col min="5" max="5" width="9.28125" style="0" customWidth="1"/>
    <col min="6" max="6" width="8.28125" style="0" customWidth="1"/>
    <col min="7" max="7" width="9.57421875" style="0" customWidth="1"/>
    <col min="8" max="8" width="9.7109375" style="0" customWidth="1"/>
    <col min="9" max="9" width="11.7109375" style="0" customWidth="1"/>
    <col min="10" max="10" width="5.7109375" style="0" customWidth="1"/>
    <col min="11" max="11" width="5.00390625" style="0" customWidth="1"/>
    <col min="12" max="12" width="60.7109375" style="0" customWidth="1"/>
    <col min="13" max="13" width="7.7109375" style="0" customWidth="1"/>
    <col min="14" max="14" width="7.28125" style="0" customWidth="1"/>
    <col min="15" max="15" width="9.28125" style="0" customWidth="1"/>
    <col min="16" max="16" width="8.421875" style="0" customWidth="1"/>
    <col min="17" max="17" width="9.57421875" style="0" customWidth="1"/>
    <col min="18" max="18" width="9.7109375" style="0" customWidth="1"/>
    <col min="19" max="19" width="11.7109375" style="0" customWidth="1"/>
  </cols>
  <sheetData>
    <row r="1" spans="1:19" ht="9.7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30"/>
      <c r="O1" s="130"/>
      <c r="P1" s="130"/>
      <c r="Q1" s="130"/>
      <c r="R1" s="130"/>
      <c r="S1" s="130"/>
    </row>
    <row r="2" spans="1:19" ht="30" customHeight="1">
      <c r="A2" s="178"/>
      <c r="B2" s="181" t="s">
        <v>61</v>
      </c>
      <c r="C2" s="255" t="s">
        <v>60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130"/>
      <c r="O2" s="130"/>
      <c r="P2" s="130"/>
      <c r="Q2" s="130"/>
      <c r="R2" s="130"/>
      <c r="S2" s="130"/>
    </row>
    <row r="3" spans="1:19" ht="30" customHeight="1">
      <c r="A3" s="179"/>
      <c r="B3" s="180"/>
      <c r="C3" s="231" t="s">
        <v>53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130"/>
      <c r="O3" s="130"/>
      <c r="P3" s="130"/>
      <c r="Q3" s="130"/>
      <c r="R3" s="130"/>
      <c r="S3" s="130"/>
    </row>
    <row r="4" spans="1:19" ht="15" customHeight="1">
      <c r="A4" s="7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  <c r="O4" s="132"/>
      <c r="P4" s="132"/>
      <c r="Q4" s="132"/>
      <c r="R4" s="132"/>
      <c r="S4" s="132"/>
    </row>
    <row r="5" spans="1:19" s="3" customFormat="1" ht="24">
      <c r="A5" s="4"/>
      <c r="B5" s="5" t="s">
        <v>0</v>
      </c>
      <c r="C5" s="6" t="s">
        <v>1</v>
      </c>
      <c r="D5" s="6" t="s">
        <v>24</v>
      </c>
      <c r="E5" s="7" t="s">
        <v>2</v>
      </c>
      <c r="F5" s="8" t="s">
        <v>3</v>
      </c>
      <c r="G5" s="9" t="s">
        <v>5</v>
      </c>
      <c r="H5" s="10" t="s">
        <v>22</v>
      </c>
      <c r="I5" s="11" t="s">
        <v>4</v>
      </c>
      <c r="J5" s="12"/>
      <c r="K5" s="4"/>
      <c r="L5" s="5" t="s">
        <v>0</v>
      </c>
      <c r="M5" s="6" t="s">
        <v>1</v>
      </c>
      <c r="N5" s="6" t="s">
        <v>24</v>
      </c>
      <c r="O5" s="7" t="s">
        <v>2</v>
      </c>
      <c r="P5" s="8" t="s">
        <v>3</v>
      </c>
      <c r="Q5" s="9" t="s">
        <v>5</v>
      </c>
      <c r="R5" s="177" t="s">
        <v>21</v>
      </c>
      <c r="S5" s="11" t="s">
        <v>4</v>
      </c>
    </row>
    <row r="6" spans="1:19" ht="15" customHeight="1">
      <c r="A6" s="72"/>
      <c r="B6" s="71" t="s">
        <v>176</v>
      </c>
      <c r="C6" s="69"/>
      <c r="D6" s="69"/>
      <c r="E6" s="69"/>
      <c r="F6" s="69"/>
      <c r="G6" s="69"/>
      <c r="H6" s="69"/>
      <c r="I6" s="73"/>
      <c r="J6" s="13"/>
      <c r="K6" s="75"/>
      <c r="L6" s="71" t="s">
        <v>182</v>
      </c>
      <c r="M6" s="119"/>
      <c r="N6" s="119"/>
      <c r="O6" s="71"/>
      <c r="P6" s="71"/>
      <c r="Q6" s="71"/>
      <c r="R6" s="167"/>
      <c r="S6" s="163"/>
    </row>
    <row r="7" spans="1:19" ht="15" customHeight="1">
      <c r="A7" s="40">
        <v>1</v>
      </c>
      <c r="B7" s="152" t="s">
        <v>62</v>
      </c>
      <c r="C7" s="112">
        <v>2016</v>
      </c>
      <c r="D7" s="112" t="s">
        <v>31</v>
      </c>
      <c r="E7" s="41">
        <v>6.9</v>
      </c>
      <c r="F7" s="88">
        <v>0.45072463768115945</v>
      </c>
      <c r="G7" s="42">
        <v>3.79</v>
      </c>
      <c r="H7" s="155"/>
      <c r="I7" s="153">
        <f>H7*6*G7</f>
        <v>0</v>
      </c>
      <c r="J7" s="13"/>
      <c r="K7" s="232">
        <v>56</v>
      </c>
      <c r="L7" s="233" t="s">
        <v>183</v>
      </c>
      <c r="M7" s="234">
        <v>2013</v>
      </c>
      <c r="N7" s="234" t="s">
        <v>30</v>
      </c>
      <c r="O7" s="256">
        <v>7.9</v>
      </c>
      <c r="P7" s="257">
        <v>0.24</v>
      </c>
      <c r="Q7" s="258">
        <v>5.99</v>
      </c>
      <c r="R7" s="209"/>
      <c r="S7" s="210">
        <f>R7*6*Q7</f>
        <v>0</v>
      </c>
    </row>
    <row r="8" spans="1:19" ht="15" customHeight="1">
      <c r="A8" s="43">
        <v>2</v>
      </c>
      <c r="B8" s="85" t="s">
        <v>193</v>
      </c>
      <c r="C8" s="113">
        <v>2016</v>
      </c>
      <c r="D8" s="113" t="s">
        <v>30</v>
      </c>
      <c r="E8" s="44">
        <v>8.9</v>
      </c>
      <c r="F8" s="18">
        <v>0.4393258426966292</v>
      </c>
      <c r="G8" s="45">
        <v>4.99</v>
      </c>
      <c r="H8" s="156"/>
      <c r="I8" s="153">
        <f aca="true" t="shared" si="0" ref="I8:I22">H8*6*G8</f>
        <v>0</v>
      </c>
      <c r="J8" s="13"/>
      <c r="K8" s="232"/>
      <c r="L8" s="233"/>
      <c r="M8" s="234"/>
      <c r="N8" s="234"/>
      <c r="O8" s="256"/>
      <c r="P8" s="257"/>
      <c r="Q8" s="258"/>
      <c r="R8" s="209"/>
      <c r="S8" s="210"/>
    </row>
    <row r="9" spans="1:19" ht="15" customHeight="1">
      <c r="A9" s="46">
        <v>3</v>
      </c>
      <c r="B9" s="86" t="s">
        <v>194</v>
      </c>
      <c r="C9" s="114">
        <v>2016</v>
      </c>
      <c r="D9" s="112" t="s">
        <v>29</v>
      </c>
      <c r="E9" s="47">
        <v>8.9</v>
      </c>
      <c r="F9" s="48">
        <v>0.4393258426966292</v>
      </c>
      <c r="G9" s="49">
        <v>4.99</v>
      </c>
      <c r="H9" s="157"/>
      <c r="I9" s="153">
        <f t="shared" si="0"/>
        <v>0</v>
      </c>
      <c r="J9" s="13"/>
      <c r="K9" s="51">
        <v>57</v>
      </c>
      <c r="L9" s="85" t="s">
        <v>75</v>
      </c>
      <c r="M9" s="113">
        <v>2009</v>
      </c>
      <c r="N9" s="113" t="s">
        <v>30</v>
      </c>
      <c r="O9" s="17">
        <v>9.9</v>
      </c>
      <c r="P9" s="57">
        <v>0.49595959595959593</v>
      </c>
      <c r="Q9" s="19">
        <v>4.99</v>
      </c>
      <c r="R9" s="156"/>
      <c r="S9" s="162">
        <f>R9*6*Q9</f>
        <v>0</v>
      </c>
    </row>
    <row r="10" spans="1:19" ht="15" customHeight="1">
      <c r="A10" s="43">
        <v>4</v>
      </c>
      <c r="B10" s="85" t="s">
        <v>195</v>
      </c>
      <c r="C10" s="113">
        <v>2016</v>
      </c>
      <c r="D10" s="113" t="s">
        <v>31</v>
      </c>
      <c r="E10" s="44">
        <v>8.9</v>
      </c>
      <c r="F10" s="18">
        <v>0.4393258426966292</v>
      </c>
      <c r="G10" s="45">
        <v>4.99</v>
      </c>
      <c r="H10" s="156"/>
      <c r="I10" s="153">
        <f t="shared" si="0"/>
        <v>0</v>
      </c>
      <c r="J10" s="13"/>
      <c r="K10" s="46">
        <v>58</v>
      </c>
      <c r="L10" s="87" t="s">
        <v>76</v>
      </c>
      <c r="M10" s="112">
        <v>2009</v>
      </c>
      <c r="N10" s="112" t="s">
        <v>30</v>
      </c>
      <c r="O10" s="14">
        <v>12.9</v>
      </c>
      <c r="P10" s="50">
        <v>0.45813953488372094</v>
      </c>
      <c r="Q10" s="16">
        <v>6.99</v>
      </c>
      <c r="R10" s="155"/>
      <c r="S10" s="162">
        <f>R10*6*Q10</f>
        <v>0</v>
      </c>
    </row>
    <row r="11" spans="1:19" ht="15" customHeight="1">
      <c r="A11" s="72"/>
      <c r="B11" s="71" t="s">
        <v>177</v>
      </c>
      <c r="C11" s="69"/>
      <c r="D11" s="69"/>
      <c r="E11" s="199"/>
      <c r="F11" s="69"/>
      <c r="G11" s="69"/>
      <c r="H11" s="69"/>
      <c r="I11" s="73"/>
      <c r="J11" s="13"/>
      <c r="K11" s="51">
        <v>59</v>
      </c>
      <c r="L11" s="85" t="s">
        <v>77</v>
      </c>
      <c r="M11" s="113">
        <v>2013</v>
      </c>
      <c r="N11" s="113" t="s">
        <v>30</v>
      </c>
      <c r="O11" s="17">
        <v>12.9</v>
      </c>
      <c r="P11" s="57">
        <v>0.3806201550387597</v>
      </c>
      <c r="Q11" s="19">
        <v>7.99</v>
      </c>
      <c r="R11" s="156"/>
      <c r="S11" s="164">
        <f>R11*6*Q11</f>
        <v>0</v>
      </c>
    </row>
    <row r="12" spans="1:19" ht="15" customHeight="1">
      <c r="A12" s="46">
        <v>5</v>
      </c>
      <c r="B12" s="87" t="s">
        <v>198</v>
      </c>
      <c r="C12" s="112" t="s">
        <v>164</v>
      </c>
      <c r="D12" s="112" t="s">
        <v>31</v>
      </c>
      <c r="E12" s="41">
        <v>5.99</v>
      </c>
      <c r="F12" s="50">
        <v>0.5826377295492488</v>
      </c>
      <c r="G12" s="42">
        <v>2.5</v>
      </c>
      <c r="H12" s="155"/>
      <c r="I12" s="153">
        <f t="shared" si="0"/>
        <v>0</v>
      </c>
      <c r="J12" s="13"/>
      <c r="K12" s="46">
        <v>60</v>
      </c>
      <c r="L12" s="87" t="s">
        <v>78</v>
      </c>
      <c r="M12" s="112">
        <v>2012</v>
      </c>
      <c r="N12" s="112" t="s">
        <v>30</v>
      </c>
      <c r="O12" s="14">
        <v>12.9</v>
      </c>
      <c r="P12" s="50">
        <v>0.3806201550387597</v>
      </c>
      <c r="Q12" s="16">
        <v>7.99</v>
      </c>
      <c r="R12" s="155"/>
      <c r="S12" s="164">
        <f aca="true" t="shared" si="1" ref="S12:S17">R12*6*Q12</f>
        <v>0</v>
      </c>
    </row>
    <row r="13" spans="1:19" ht="15" customHeight="1">
      <c r="A13" s="51">
        <v>6</v>
      </c>
      <c r="B13" s="85" t="s">
        <v>197</v>
      </c>
      <c r="C13" s="113" t="s">
        <v>164</v>
      </c>
      <c r="D13" s="113" t="s">
        <v>30</v>
      </c>
      <c r="E13" s="44">
        <v>5.99</v>
      </c>
      <c r="F13" s="57">
        <v>0.5826377295492488</v>
      </c>
      <c r="G13" s="45">
        <v>2.5</v>
      </c>
      <c r="H13" s="156"/>
      <c r="I13" s="153">
        <f t="shared" si="0"/>
        <v>0</v>
      </c>
      <c r="J13" s="13"/>
      <c r="K13" s="75"/>
      <c r="L13" s="71" t="s">
        <v>184</v>
      </c>
      <c r="M13" s="119"/>
      <c r="N13" s="119"/>
      <c r="O13" s="71"/>
      <c r="P13" s="71"/>
      <c r="Q13" s="71"/>
      <c r="R13" s="167"/>
      <c r="S13" s="163"/>
    </row>
    <row r="14" spans="1:19" ht="15" customHeight="1">
      <c r="A14" s="46">
        <v>7</v>
      </c>
      <c r="B14" s="87" t="s">
        <v>196</v>
      </c>
      <c r="C14" s="112">
        <v>2016</v>
      </c>
      <c r="D14" s="112" t="s">
        <v>31</v>
      </c>
      <c r="E14" s="41">
        <v>6.95</v>
      </c>
      <c r="F14" s="50">
        <v>0.5697841726618705</v>
      </c>
      <c r="G14" s="42">
        <v>2.99</v>
      </c>
      <c r="H14" s="155"/>
      <c r="I14" s="153">
        <f t="shared" si="0"/>
        <v>0</v>
      </c>
      <c r="J14" s="13"/>
      <c r="K14" s="46">
        <v>61</v>
      </c>
      <c r="L14" s="87" t="s">
        <v>212</v>
      </c>
      <c r="M14" s="112">
        <v>2016</v>
      </c>
      <c r="N14" s="112" t="s">
        <v>30</v>
      </c>
      <c r="O14" s="14">
        <v>7.99</v>
      </c>
      <c r="P14" s="50">
        <v>0.37546933667083854</v>
      </c>
      <c r="Q14" s="16">
        <v>4.99</v>
      </c>
      <c r="R14" s="155"/>
      <c r="S14" s="164">
        <f t="shared" si="1"/>
        <v>0</v>
      </c>
    </row>
    <row r="15" spans="1:19" ht="15" customHeight="1">
      <c r="A15" s="51">
        <v>8</v>
      </c>
      <c r="B15" s="85" t="s">
        <v>63</v>
      </c>
      <c r="C15" s="113" t="s">
        <v>165</v>
      </c>
      <c r="D15" s="113" t="s">
        <v>31</v>
      </c>
      <c r="E15" s="44">
        <v>5.95</v>
      </c>
      <c r="F15" s="57">
        <v>0.4974789915966386</v>
      </c>
      <c r="G15" s="45">
        <v>2.99</v>
      </c>
      <c r="H15" s="156"/>
      <c r="I15" s="153">
        <f t="shared" si="0"/>
        <v>0</v>
      </c>
      <c r="J15" s="13"/>
      <c r="K15" s="51">
        <v>62</v>
      </c>
      <c r="L15" s="85" t="s">
        <v>40</v>
      </c>
      <c r="M15" s="113">
        <v>2015</v>
      </c>
      <c r="N15" s="113" t="s">
        <v>31</v>
      </c>
      <c r="O15" s="17">
        <v>8.5</v>
      </c>
      <c r="P15" s="57">
        <v>0.2952941176470588</v>
      </c>
      <c r="Q15" s="19">
        <v>5.99</v>
      </c>
      <c r="R15" s="156"/>
      <c r="S15" s="164">
        <f t="shared" si="1"/>
        <v>0</v>
      </c>
    </row>
    <row r="16" spans="1:19" ht="15" customHeight="1">
      <c r="A16" s="46">
        <v>9</v>
      </c>
      <c r="B16" s="87" t="s">
        <v>199</v>
      </c>
      <c r="C16" s="112" t="s">
        <v>166</v>
      </c>
      <c r="D16" s="112" t="s">
        <v>31</v>
      </c>
      <c r="E16" s="41">
        <v>6.5</v>
      </c>
      <c r="F16" s="50">
        <v>0.3861538461538461</v>
      </c>
      <c r="G16" s="42">
        <v>3.99</v>
      </c>
      <c r="H16" s="155"/>
      <c r="I16" s="153">
        <f t="shared" si="0"/>
        <v>0</v>
      </c>
      <c r="J16" s="13"/>
      <c r="K16" s="46">
        <v>63</v>
      </c>
      <c r="L16" s="87" t="s">
        <v>41</v>
      </c>
      <c r="M16" s="112" t="s">
        <v>23</v>
      </c>
      <c r="N16" s="112" t="s">
        <v>30</v>
      </c>
      <c r="O16" s="14">
        <v>8.5</v>
      </c>
      <c r="P16" s="50">
        <v>0.2952941176470588</v>
      </c>
      <c r="Q16" s="16">
        <v>5.99</v>
      </c>
      <c r="R16" s="155"/>
      <c r="S16" s="162">
        <f>R16*6*Q16</f>
        <v>0</v>
      </c>
    </row>
    <row r="17" spans="1:19" ht="15" customHeight="1">
      <c r="A17" s="51">
        <v>10</v>
      </c>
      <c r="B17" s="85" t="s">
        <v>200</v>
      </c>
      <c r="C17" s="197" t="s">
        <v>165</v>
      </c>
      <c r="D17" s="113" t="s">
        <v>31</v>
      </c>
      <c r="E17" s="44">
        <v>7.99</v>
      </c>
      <c r="F17" s="57">
        <v>0.5006257822277848</v>
      </c>
      <c r="G17" s="45">
        <v>3.99</v>
      </c>
      <c r="H17" s="198"/>
      <c r="I17" s="153">
        <f t="shared" si="0"/>
        <v>0</v>
      </c>
      <c r="J17" s="13"/>
      <c r="K17" s="51">
        <v>64</v>
      </c>
      <c r="L17" s="85" t="s">
        <v>13</v>
      </c>
      <c r="M17" s="113">
        <v>2015</v>
      </c>
      <c r="N17" s="113" t="s">
        <v>30</v>
      </c>
      <c r="O17" s="17">
        <v>14.5</v>
      </c>
      <c r="P17" s="57">
        <v>0.31103448275862067</v>
      </c>
      <c r="Q17" s="19">
        <v>9.99</v>
      </c>
      <c r="R17" s="156"/>
      <c r="S17" s="164">
        <f t="shared" si="1"/>
        <v>0</v>
      </c>
    </row>
    <row r="18" spans="1:19" ht="15" customHeight="1">
      <c r="A18" s="46">
        <v>11</v>
      </c>
      <c r="B18" s="87" t="s">
        <v>64</v>
      </c>
      <c r="C18" s="112">
        <v>2015</v>
      </c>
      <c r="D18" s="112" t="s">
        <v>31</v>
      </c>
      <c r="E18" s="41">
        <v>8</v>
      </c>
      <c r="F18" s="15">
        <v>0.5387500000000001</v>
      </c>
      <c r="G18" s="42">
        <v>3.69</v>
      </c>
      <c r="H18" s="155"/>
      <c r="I18" s="153">
        <f t="shared" si="0"/>
        <v>0</v>
      </c>
      <c r="J18" s="13"/>
      <c r="K18" s="46">
        <v>65</v>
      </c>
      <c r="L18" s="87" t="s">
        <v>215</v>
      </c>
      <c r="M18" s="112">
        <v>2015</v>
      </c>
      <c r="N18" s="112" t="s">
        <v>30</v>
      </c>
      <c r="O18" s="14">
        <v>20</v>
      </c>
      <c r="P18" s="50">
        <v>0.305</v>
      </c>
      <c r="Q18" s="16">
        <v>13.9</v>
      </c>
      <c r="R18" s="155"/>
      <c r="S18" s="162">
        <f>R18*6*Q18</f>
        <v>0</v>
      </c>
    </row>
    <row r="19" spans="1:19" ht="15" customHeight="1">
      <c r="A19" s="51">
        <v>12</v>
      </c>
      <c r="B19" s="85" t="s">
        <v>65</v>
      </c>
      <c r="C19" s="113">
        <v>2016</v>
      </c>
      <c r="D19" s="113" t="s">
        <v>31</v>
      </c>
      <c r="E19" s="44">
        <v>5.8</v>
      </c>
      <c r="F19" s="18">
        <v>0.22413793103448273</v>
      </c>
      <c r="G19" s="45">
        <v>4.5</v>
      </c>
      <c r="H19" s="156"/>
      <c r="I19" s="153">
        <f t="shared" si="0"/>
        <v>0</v>
      </c>
      <c r="J19" s="13"/>
      <c r="K19" s="51">
        <v>66</v>
      </c>
      <c r="L19" s="85" t="s">
        <v>79</v>
      </c>
      <c r="M19" s="113">
        <v>2015</v>
      </c>
      <c r="N19" s="113" t="s">
        <v>30</v>
      </c>
      <c r="O19" s="17">
        <v>19.5</v>
      </c>
      <c r="P19" s="57">
        <v>0.28717948717948716</v>
      </c>
      <c r="Q19" s="19">
        <v>13.9</v>
      </c>
      <c r="R19" s="156"/>
      <c r="S19" s="162">
        <f>R19*6*Q19</f>
        <v>0</v>
      </c>
    </row>
    <row r="20" spans="1:19" ht="15" customHeight="1">
      <c r="A20" s="46">
        <v>13</v>
      </c>
      <c r="B20" s="87" t="s">
        <v>66</v>
      </c>
      <c r="C20" s="115" t="s">
        <v>165</v>
      </c>
      <c r="D20" s="118" t="s">
        <v>31</v>
      </c>
      <c r="E20" s="41">
        <v>7.99</v>
      </c>
      <c r="F20" s="15">
        <v>0.37546933667083854</v>
      </c>
      <c r="G20" s="42">
        <v>4.99</v>
      </c>
      <c r="H20" s="158"/>
      <c r="I20" s="153">
        <f t="shared" si="0"/>
        <v>0</v>
      </c>
      <c r="J20" s="13"/>
      <c r="K20" s="46">
        <v>67</v>
      </c>
      <c r="L20" s="87" t="s">
        <v>214</v>
      </c>
      <c r="M20" s="112">
        <v>2015</v>
      </c>
      <c r="N20" s="112" t="s">
        <v>29</v>
      </c>
      <c r="O20" s="14">
        <v>25</v>
      </c>
      <c r="P20" s="50">
        <v>0.40399999999999997</v>
      </c>
      <c r="Q20" s="16">
        <v>14.9</v>
      </c>
      <c r="R20" s="168"/>
      <c r="S20" s="164">
        <f>R20*6*Q20</f>
        <v>0</v>
      </c>
    </row>
    <row r="21" spans="1:19" ht="15" customHeight="1">
      <c r="A21" s="51">
        <v>14</v>
      </c>
      <c r="B21" s="85" t="s">
        <v>202</v>
      </c>
      <c r="C21" s="197">
        <v>2016</v>
      </c>
      <c r="D21" s="117" t="s">
        <v>31</v>
      </c>
      <c r="E21" s="44">
        <v>6.9</v>
      </c>
      <c r="F21" s="18">
        <v>0.2768115942028986</v>
      </c>
      <c r="G21" s="45">
        <v>4.99</v>
      </c>
      <c r="H21" s="198"/>
      <c r="I21" s="153">
        <f t="shared" si="0"/>
        <v>0</v>
      </c>
      <c r="J21" s="13"/>
      <c r="K21" s="75"/>
      <c r="L21" s="71" t="s">
        <v>44</v>
      </c>
      <c r="M21" s="119"/>
      <c r="N21" s="119"/>
      <c r="O21" s="71"/>
      <c r="P21" s="71"/>
      <c r="Q21" s="71"/>
      <c r="R21" s="167"/>
      <c r="S21" s="163"/>
    </row>
    <row r="22" spans="1:19" ht="15" customHeight="1">
      <c r="A22" s="46">
        <v>15</v>
      </c>
      <c r="B22" s="87" t="s">
        <v>201</v>
      </c>
      <c r="C22" s="112">
        <v>2016</v>
      </c>
      <c r="D22" s="118" t="s">
        <v>31</v>
      </c>
      <c r="E22" s="41">
        <v>12</v>
      </c>
      <c r="F22" s="15">
        <v>0.4175</v>
      </c>
      <c r="G22" s="42">
        <v>6.99</v>
      </c>
      <c r="H22" s="155"/>
      <c r="I22" s="153">
        <f t="shared" si="0"/>
        <v>0</v>
      </c>
      <c r="J22" s="13"/>
      <c r="K22" s="46">
        <v>68</v>
      </c>
      <c r="L22" s="87" t="s">
        <v>42</v>
      </c>
      <c r="M22" s="112" t="s">
        <v>23</v>
      </c>
      <c r="N22" s="112" t="s">
        <v>29</v>
      </c>
      <c r="O22" s="14">
        <v>8.95</v>
      </c>
      <c r="P22" s="50">
        <v>0.21899441340782114</v>
      </c>
      <c r="Q22" s="16">
        <v>6.99</v>
      </c>
      <c r="R22" s="155"/>
      <c r="S22" s="164">
        <f aca="true" t="shared" si="2" ref="S22:S35">R22*6*Q22</f>
        <v>0</v>
      </c>
    </row>
    <row r="23" spans="1:19" ht="15" customHeight="1">
      <c r="A23" s="74"/>
      <c r="B23" s="71" t="s">
        <v>178</v>
      </c>
      <c r="C23" s="116"/>
      <c r="D23" s="116"/>
      <c r="E23" s="200"/>
      <c r="F23" s="70"/>
      <c r="G23" s="70"/>
      <c r="H23" s="159"/>
      <c r="I23" s="154"/>
      <c r="J23" s="13"/>
      <c r="K23" s="51">
        <v>69</v>
      </c>
      <c r="L23" s="85" t="s">
        <v>43</v>
      </c>
      <c r="M23" s="113">
        <v>2015</v>
      </c>
      <c r="N23" s="113" t="s">
        <v>30</v>
      </c>
      <c r="O23" s="17">
        <v>8.95</v>
      </c>
      <c r="P23" s="18">
        <v>0.21899441340782114</v>
      </c>
      <c r="Q23" s="19">
        <v>6.99</v>
      </c>
      <c r="R23" s="156"/>
      <c r="S23" s="164">
        <f t="shared" si="2"/>
        <v>0</v>
      </c>
    </row>
    <row r="24" spans="1:19" ht="15" customHeight="1">
      <c r="A24" s="46">
        <v>16</v>
      </c>
      <c r="B24" s="87" t="s">
        <v>203</v>
      </c>
      <c r="C24" s="112" t="s">
        <v>165</v>
      </c>
      <c r="D24" s="118" t="s">
        <v>31</v>
      </c>
      <c r="E24" s="41">
        <v>8</v>
      </c>
      <c r="F24" s="15">
        <v>0.50125</v>
      </c>
      <c r="G24" s="42">
        <v>3.99</v>
      </c>
      <c r="H24" s="155"/>
      <c r="I24" s="153">
        <f>H24*6*G24</f>
        <v>0</v>
      </c>
      <c r="J24" s="13"/>
      <c r="K24" s="46">
        <v>70</v>
      </c>
      <c r="L24" s="87" t="s">
        <v>80</v>
      </c>
      <c r="M24" s="112" t="s">
        <v>23</v>
      </c>
      <c r="N24" s="112" t="s">
        <v>29</v>
      </c>
      <c r="O24" s="14">
        <v>12.9</v>
      </c>
      <c r="P24" s="50">
        <v>0.23255813953488372</v>
      </c>
      <c r="Q24" s="16">
        <v>9.9</v>
      </c>
      <c r="R24" s="155"/>
      <c r="S24" s="164">
        <f t="shared" si="2"/>
        <v>0</v>
      </c>
    </row>
    <row r="25" spans="1:19" ht="15" customHeight="1">
      <c r="A25" s="51">
        <v>17</v>
      </c>
      <c r="B25" s="85" t="s">
        <v>204</v>
      </c>
      <c r="C25" s="113">
        <v>2015</v>
      </c>
      <c r="D25" s="113" t="s">
        <v>29</v>
      </c>
      <c r="E25" s="44">
        <v>8</v>
      </c>
      <c r="F25" s="18">
        <v>0.50125</v>
      </c>
      <c r="G25" s="201">
        <v>3.99</v>
      </c>
      <c r="H25" s="156"/>
      <c r="I25" s="153">
        <f>H25*6*G25</f>
        <v>0</v>
      </c>
      <c r="J25" s="13"/>
      <c r="K25" s="51">
        <v>71</v>
      </c>
      <c r="L25" s="85" t="s">
        <v>81</v>
      </c>
      <c r="M25" s="113">
        <v>2015</v>
      </c>
      <c r="N25" s="113" t="s">
        <v>30</v>
      </c>
      <c r="O25" s="17">
        <v>12.9</v>
      </c>
      <c r="P25" s="18">
        <v>0.23255813953488372</v>
      </c>
      <c r="Q25" s="19">
        <v>9.9</v>
      </c>
      <c r="R25" s="156"/>
      <c r="S25" s="164">
        <f t="shared" si="2"/>
        <v>0</v>
      </c>
    </row>
    <row r="26" spans="1:20" ht="15" customHeight="1">
      <c r="A26" s="52">
        <v>18</v>
      </c>
      <c r="B26" s="87" t="s">
        <v>205</v>
      </c>
      <c r="C26" s="112">
        <v>2015</v>
      </c>
      <c r="D26" s="112" t="s">
        <v>30</v>
      </c>
      <c r="E26" s="41">
        <v>8</v>
      </c>
      <c r="F26" s="15">
        <v>0.50125</v>
      </c>
      <c r="G26" s="42">
        <v>3.99</v>
      </c>
      <c r="H26" s="155"/>
      <c r="I26" s="153">
        <f>H26*6*G26</f>
        <v>0</v>
      </c>
      <c r="J26" s="13"/>
      <c r="K26" s="75"/>
      <c r="L26" s="71" t="s">
        <v>19</v>
      </c>
      <c r="M26" s="119"/>
      <c r="N26" s="119"/>
      <c r="O26" s="71"/>
      <c r="P26" s="71"/>
      <c r="Q26" s="71"/>
      <c r="R26" s="167"/>
      <c r="S26" s="163"/>
      <c r="T26" s="2"/>
    </row>
    <row r="27" spans="1:19" ht="15" customHeight="1">
      <c r="A27" s="74"/>
      <c r="B27" s="71" t="s">
        <v>179</v>
      </c>
      <c r="C27" s="116"/>
      <c r="D27" s="116"/>
      <c r="E27" s="200"/>
      <c r="F27" s="70"/>
      <c r="G27" s="70"/>
      <c r="H27" s="159"/>
      <c r="I27" s="154"/>
      <c r="J27" s="13"/>
      <c r="K27" s="46">
        <v>72</v>
      </c>
      <c r="L27" s="87" t="s">
        <v>219</v>
      </c>
      <c r="M27" s="112">
        <v>2016</v>
      </c>
      <c r="N27" s="120" t="s">
        <v>30</v>
      </c>
      <c r="O27" s="14">
        <v>9</v>
      </c>
      <c r="P27" s="50">
        <v>0.5566666666666666</v>
      </c>
      <c r="Q27" s="16">
        <v>3.99</v>
      </c>
      <c r="R27" s="155"/>
      <c r="S27" s="164">
        <f t="shared" si="2"/>
        <v>0</v>
      </c>
    </row>
    <row r="28" spans="1:19" ht="15" customHeight="1">
      <c r="A28" s="52">
        <v>19</v>
      </c>
      <c r="B28" s="87" t="s">
        <v>206</v>
      </c>
      <c r="C28" s="202" t="s">
        <v>167</v>
      </c>
      <c r="D28" s="112" t="s">
        <v>30</v>
      </c>
      <c r="E28" s="41">
        <v>6.95</v>
      </c>
      <c r="F28" s="15">
        <v>0.5697841726618705</v>
      </c>
      <c r="G28" s="42">
        <v>2.99</v>
      </c>
      <c r="H28" s="155"/>
      <c r="I28" s="153">
        <f>H28*6*G28</f>
        <v>0</v>
      </c>
      <c r="J28" s="13"/>
      <c r="K28" s="51">
        <v>73</v>
      </c>
      <c r="L28" s="85" t="s">
        <v>220</v>
      </c>
      <c r="M28" s="113">
        <v>2016</v>
      </c>
      <c r="N28" s="113" t="s">
        <v>30</v>
      </c>
      <c r="O28" s="17">
        <v>9</v>
      </c>
      <c r="P28" s="18">
        <v>0.5566666666666666</v>
      </c>
      <c r="Q28" s="19">
        <v>3.99</v>
      </c>
      <c r="R28" s="156"/>
      <c r="S28" s="164">
        <f t="shared" si="2"/>
        <v>0</v>
      </c>
    </row>
    <row r="29" spans="1:19" ht="15" customHeight="1">
      <c r="A29" s="203">
        <v>20</v>
      </c>
      <c r="B29" s="90" t="s">
        <v>207</v>
      </c>
      <c r="C29" s="117" t="s">
        <v>8</v>
      </c>
      <c r="D29" s="117" t="s">
        <v>29</v>
      </c>
      <c r="E29" s="204">
        <v>6.95</v>
      </c>
      <c r="F29" s="97">
        <v>0.5697841726618705</v>
      </c>
      <c r="G29" s="205">
        <v>2.99</v>
      </c>
      <c r="H29" s="161"/>
      <c r="I29" s="153">
        <f>H29*6*G29</f>
        <v>0</v>
      </c>
      <c r="J29" s="13"/>
      <c r="K29" s="46">
        <v>74</v>
      </c>
      <c r="L29" s="87" t="s">
        <v>221</v>
      </c>
      <c r="M29" s="112">
        <v>2016</v>
      </c>
      <c r="N29" s="112" t="s">
        <v>30</v>
      </c>
      <c r="O29" s="14">
        <v>9</v>
      </c>
      <c r="P29" s="50">
        <v>0.44555555555555554</v>
      </c>
      <c r="Q29" s="16">
        <v>4.99</v>
      </c>
      <c r="R29" s="155"/>
      <c r="S29" s="164">
        <f t="shared" si="2"/>
        <v>0</v>
      </c>
    </row>
    <row r="30" spans="1:19" ht="15" customHeight="1">
      <c r="A30" s="74"/>
      <c r="B30" s="71" t="s">
        <v>180</v>
      </c>
      <c r="C30" s="116"/>
      <c r="D30" s="116"/>
      <c r="E30" s="200"/>
      <c r="F30" s="70"/>
      <c r="G30" s="70"/>
      <c r="H30" s="159"/>
      <c r="I30" s="154"/>
      <c r="J30" s="13"/>
      <c r="K30" s="51">
        <v>75</v>
      </c>
      <c r="L30" s="85" t="s">
        <v>222</v>
      </c>
      <c r="M30" s="113">
        <v>2015</v>
      </c>
      <c r="N30" s="113" t="s">
        <v>29</v>
      </c>
      <c r="O30" s="17">
        <v>11</v>
      </c>
      <c r="P30" s="57">
        <v>0.5463636363636364</v>
      </c>
      <c r="Q30" s="19">
        <v>4.99</v>
      </c>
      <c r="R30" s="156"/>
      <c r="S30" s="164">
        <f t="shared" si="2"/>
        <v>0</v>
      </c>
    </row>
    <row r="31" spans="1:19" ht="15" customHeight="1">
      <c r="A31" s="52">
        <v>21</v>
      </c>
      <c r="B31" s="87" t="s">
        <v>67</v>
      </c>
      <c r="C31" s="112">
        <v>2012</v>
      </c>
      <c r="D31" s="112" t="s">
        <v>29</v>
      </c>
      <c r="E31" s="41">
        <v>10.5</v>
      </c>
      <c r="F31" s="15">
        <v>0.62</v>
      </c>
      <c r="G31" s="42">
        <v>3.99</v>
      </c>
      <c r="H31" s="155"/>
      <c r="I31" s="153">
        <f>H31*6*G31</f>
        <v>0</v>
      </c>
      <c r="J31" s="13"/>
      <c r="K31" s="46">
        <v>76</v>
      </c>
      <c r="L31" s="87" t="s">
        <v>82</v>
      </c>
      <c r="M31" s="112">
        <v>2015</v>
      </c>
      <c r="N31" s="112" t="s">
        <v>31</v>
      </c>
      <c r="O31" s="14">
        <v>11</v>
      </c>
      <c r="P31" s="50">
        <v>0.5463636363636364</v>
      </c>
      <c r="Q31" s="16">
        <v>4.99</v>
      </c>
      <c r="R31" s="155"/>
      <c r="S31" s="164">
        <f t="shared" si="2"/>
        <v>0</v>
      </c>
    </row>
    <row r="32" spans="1:19" ht="15" customHeight="1">
      <c r="A32" s="54">
        <v>22</v>
      </c>
      <c r="B32" s="85" t="s">
        <v>68</v>
      </c>
      <c r="C32" s="113" t="s">
        <v>165</v>
      </c>
      <c r="D32" s="113" t="s">
        <v>29</v>
      </c>
      <c r="E32" s="44">
        <v>6.95</v>
      </c>
      <c r="F32" s="57">
        <v>0.4546762589928058</v>
      </c>
      <c r="G32" s="45">
        <v>3.79</v>
      </c>
      <c r="H32" s="156"/>
      <c r="I32" s="153">
        <f aca="true" t="shared" si="3" ref="I32:I66">H32*6*G32</f>
        <v>0</v>
      </c>
      <c r="J32" s="13"/>
      <c r="K32" s="51">
        <v>77</v>
      </c>
      <c r="L32" s="85" t="s">
        <v>223</v>
      </c>
      <c r="M32" s="113">
        <v>2016</v>
      </c>
      <c r="N32" s="113" t="s">
        <v>30</v>
      </c>
      <c r="O32" s="17">
        <v>11</v>
      </c>
      <c r="P32" s="57">
        <v>0.5463636363636364</v>
      </c>
      <c r="Q32" s="19">
        <v>4.99</v>
      </c>
      <c r="R32" s="156"/>
      <c r="S32" s="164">
        <f t="shared" si="2"/>
        <v>0</v>
      </c>
    </row>
    <row r="33" spans="1:19" ht="15" customHeight="1">
      <c r="A33" s="52">
        <v>23</v>
      </c>
      <c r="B33" s="87" t="s">
        <v>208</v>
      </c>
      <c r="C33" s="112" t="s">
        <v>8</v>
      </c>
      <c r="D33" s="112" t="s">
        <v>29</v>
      </c>
      <c r="E33" s="41">
        <v>8.9</v>
      </c>
      <c r="F33" s="15">
        <v>0.4393258426966292</v>
      </c>
      <c r="G33" s="42">
        <v>4.99</v>
      </c>
      <c r="H33" s="155"/>
      <c r="I33" s="153">
        <f t="shared" si="3"/>
        <v>0</v>
      </c>
      <c r="J33" s="13"/>
      <c r="K33" s="46">
        <v>78</v>
      </c>
      <c r="L33" s="87" t="s">
        <v>83</v>
      </c>
      <c r="M33" s="112">
        <v>2014</v>
      </c>
      <c r="N33" s="112" t="s">
        <v>30</v>
      </c>
      <c r="O33" s="14">
        <v>9.9</v>
      </c>
      <c r="P33" s="50">
        <v>0.39494949494949494</v>
      </c>
      <c r="Q33" s="16">
        <v>5.99</v>
      </c>
      <c r="R33" s="155"/>
      <c r="S33" s="164">
        <f t="shared" si="2"/>
        <v>0</v>
      </c>
    </row>
    <row r="34" spans="1:19" ht="15" customHeight="1">
      <c r="A34" s="54">
        <v>24</v>
      </c>
      <c r="B34" s="85" t="s">
        <v>213</v>
      </c>
      <c r="C34" s="113">
        <v>2014</v>
      </c>
      <c r="D34" s="113" t="s">
        <v>29</v>
      </c>
      <c r="E34" s="44">
        <v>7.99</v>
      </c>
      <c r="F34" s="57">
        <v>0.37546933667083854</v>
      </c>
      <c r="G34" s="45">
        <v>4.99</v>
      </c>
      <c r="H34" s="156"/>
      <c r="I34" s="153">
        <f t="shared" si="3"/>
        <v>0</v>
      </c>
      <c r="J34" s="13"/>
      <c r="K34" s="51">
        <v>79</v>
      </c>
      <c r="L34" s="85" t="s">
        <v>84</v>
      </c>
      <c r="M34" s="113" t="s">
        <v>165</v>
      </c>
      <c r="N34" s="113" t="s">
        <v>30</v>
      </c>
      <c r="O34" s="17">
        <v>11.9</v>
      </c>
      <c r="P34" s="57">
        <v>0.32857142857142857</v>
      </c>
      <c r="Q34" s="19">
        <v>7.99</v>
      </c>
      <c r="R34" s="156"/>
      <c r="S34" s="164">
        <f t="shared" si="2"/>
        <v>0</v>
      </c>
    </row>
    <row r="35" spans="1:19" ht="15" customHeight="1">
      <c r="A35" s="52">
        <v>25</v>
      </c>
      <c r="B35" s="87" t="s">
        <v>25</v>
      </c>
      <c r="C35" s="112" t="s">
        <v>168</v>
      </c>
      <c r="D35" s="112" t="s">
        <v>29</v>
      </c>
      <c r="E35" s="41">
        <v>8.9</v>
      </c>
      <c r="F35" s="15">
        <v>0.3820224719101124</v>
      </c>
      <c r="G35" s="42">
        <v>5.5</v>
      </c>
      <c r="H35" s="155"/>
      <c r="I35" s="153">
        <f t="shared" si="3"/>
        <v>0</v>
      </c>
      <c r="J35" s="13"/>
      <c r="K35" s="46">
        <v>80</v>
      </c>
      <c r="L35" s="87" t="s">
        <v>45</v>
      </c>
      <c r="M35" s="112">
        <v>2015</v>
      </c>
      <c r="N35" s="112" t="s">
        <v>30</v>
      </c>
      <c r="O35" s="14">
        <v>15</v>
      </c>
      <c r="P35" s="15">
        <v>0.4033333333333334</v>
      </c>
      <c r="Q35" s="42">
        <v>8.95</v>
      </c>
      <c r="R35" s="155"/>
      <c r="S35" s="162">
        <f t="shared" si="2"/>
        <v>0</v>
      </c>
    </row>
    <row r="36" spans="1:19" ht="15" customHeight="1">
      <c r="A36" s="54">
        <v>26</v>
      </c>
      <c r="B36" s="85" t="s">
        <v>26</v>
      </c>
      <c r="C36" s="113">
        <v>2009</v>
      </c>
      <c r="D36" s="113" t="s">
        <v>29</v>
      </c>
      <c r="E36" s="44">
        <v>10.5</v>
      </c>
      <c r="F36" s="18">
        <v>0.38095238095238093</v>
      </c>
      <c r="G36" s="45">
        <v>6.5</v>
      </c>
      <c r="H36" s="156"/>
      <c r="I36" s="153">
        <f t="shared" si="3"/>
        <v>0</v>
      </c>
      <c r="J36" s="13"/>
      <c r="K36" s="51">
        <v>81</v>
      </c>
      <c r="L36" s="206" t="s">
        <v>46</v>
      </c>
      <c r="M36" s="113">
        <v>2015</v>
      </c>
      <c r="N36" s="113" t="s">
        <v>29</v>
      </c>
      <c r="O36" s="17">
        <v>15</v>
      </c>
      <c r="P36" s="18">
        <v>0.4033333333333334</v>
      </c>
      <c r="Q36" s="45">
        <v>8.95</v>
      </c>
      <c r="R36" s="156"/>
      <c r="S36" s="162">
        <f>R36*6*Q36</f>
        <v>0</v>
      </c>
    </row>
    <row r="37" spans="1:19" ht="15" customHeight="1">
      <c r="A37" s="52">
        <v>27</v>
      </c>
      <c r="B37" s="87" t="s">
        <v>10</v>
      </c>
      <c r="C37" s="112" t="s">
        <v>23</v>
      </c>
      <c r="D37" s="112" t="s">
        <v>29</v>
      </c>
      <c r="E37" s="41">
        <v>11.9</v>
      </c>
      <c r="F37" s="15">
        <v>0.4966386554621849</v>
      </c>
      <c r="G37" s="42">
        <v>5.99</v>
      </c>
      <c r="H37" s="155"/>
      <c r="I37" s="153">
        <f t="shared" si="3"/>
        <v>0</v>
      </c>
      <c r="J37" s="13"/>
      <c r="K37" s="75"/>
      <c r="L37" s="71" t="s">
        <v>185</v>
      </c>
      <c r="M37" s="119"/>
      <c r="N37" s="119"/>
      <c r="O37" s="71"/>
      <c r="P37" s="71"/>
      <c r="Q37" s="71"/>
      <c r="R37" s="167"/>
      <c r="S37" s="163"/>
    </row>
    <row r="38" spans="1:19" ht="15" customHeight="1">
      <c r="A38" s="54">
        <v>28</v>
      </c>
      <c r="B38" s="85" t="s">
        <v>9</v>
      </c>
      <c r="C38" s="113">
        <v>2015</v>
      </c>
      <c r="D38" s="113" t="s">
        <v>29</v>
      </c>
      <c r="E38" s="44">
        <v>9.9</v>
      </c>
      <c r="F38" s="57">
        <v>0.29393939393939394</v>
      </c>
      <c r="G38" s="45">
        <v>6.99</v>
      </c>
      <c r="H38" s="156"/>
      <c r="I38" s="153">
        <f t="shared" si="3"/>
        <v>0</v>
      </c>
      <c r="J38" s="13"/>
      <c r="K38" s="106">
        <v>82</v>
      </c>
      <c r="L38" s="87" t="s">
        <v>85</v>
      </c>
      <c r="M38" s="112" t="s">
        <v>23</v>
      </c>
      <c r="N38" s="112" t="s">
        <v>29</v>
      </c>
      <c r="O38" s="14">
        <v>7</v>
      </c>
      <c r="P38" s="50">
        <v>0.5728571428571428</v>
      </c>
      <c r="Q38" s="16">
        <v>2.99</v>
      </c>
      <c r="R38" s="155"/>
      <c r="S38" s="165">
        <f aca="true" t="shared" si="4" ref="S38:S61">R38*6*Q38</f>
        <v>0</v>
      </c>
    </row>
    <row r="39" spans="1:19" ht="15" customHeight="1">
      <c r="A39" s="52">
        <v>29</v>
      </c>
      <c r="B39" s="87" t="s">
        <v>27</v>
      </c>
      <c r="C39" s="112">
        <v>2015</v>
      </c>
      <c r="D39" s="112" t="s">
        <v>29</v>
      </c>
      <c r="E39" s="41">
        <v>12</v>
      </c>
      <c r="F39" s="15">
        <v>0.4175</v>
      </c>
      <c r="G39" s="42">
        <v>6.99</v>
      </c>
      <c r="H39" s="155"/>
      <c r="I39" s="153">
        <f t="shared" si="3"/>
        <v>0</v>
      </c>
      <c r="J39" s="13"/>
      <c r="K39" s="59">
        <v>83</v>
      </c>
      <c r="L39" s="104" t="s">
        <v>238</v>
      </c>
      <c r="M39" s="122">
        <v>2015</v>
      </c>
      <c r="N39" s="113" t="s">
        <v>29</v>
      </c>
      <c r="O39" s="60">
        <v>9.9</v>
      </c>
      <c r="P39" s="61">
        <v>0.49595959595959593</v>
      </c>
      <c r="Q39" s="62">
        <v>4.99</v>
      </c>
      <c r="R39" s="170"/>
      <c r="S39" s="165">
        <f t="shared" si="4"/>
        <v>0</v>
      </c>
    </row>
    <row r="40" spans="1:19" ht="15" customHeight="1">
      <c r="A40" s="54">
        <v>30</v>
      </c>
      <c r="B40" s="85" t="s">
        <v>209</v>
      </c>
      <c r="C40" s="113" t="s">
        <v>164</v>
      </c>
      <c r="D40" s="113" t="s">
        <v>29</v>
      </c>
      <c r="E40" s="44">
        <v>11.9</v>
      </c>
      <c r="F40" s="18">
        <v>0.4126050420168067</v>
      </c>
      <c r="G40" s="45">
        <v>6.99</v>
      </c>
      <c r="H40" s="156"/>
      <c r="I40" s="153">
        <f t="shared" si="3"/>
        <v>0</v>
      </c>
      <c r="J40" s="13"/>
      <c r="K40" s="106">
        <v>84</v>
      </c>
      <c r="L40" s="93" t="s">
        <v>237</v>
      </c>
      <c r="M40" s="121">
        <v>2015</v>
      </c>
      <c r="N40" s="112" t="s">
        <v>29</v>
      </c>
      <c r="O40" s="64">
        <v>9.5</v>
      </c>
      <c r="P40" s="65">
        <v>0.4747368421052631</v>
      </c>
      <c r="Q40" s="66">
        <v>4.99</v>
      </c>
      <c r="R40" s="169"/>
      <c r="S40" s="165">
        <f t="shared" si="4"/>
        <v>0</v>
      </c>
    </row>
    <row r="41" spans="1:19" ht="15" customHeight="1">
      <c r="A41" s="52">
        <v>31</v>
      </c>
      <c r="B41" s="87" t="s">
        <v>216</v>
      </c>
      <c r="C41" s="112">
        <v>2016</v>
      </c>
      <c r="D41" s="112" t="s">
        <v>29</v>
      </c>
      <c r="E41" s="41">
        <v>14.9</v>
      </c>
      <c r="F41" s="50">
        <v>0.33557046979865773</v>
      </c>
      <c r="G41" s="42">
        <v>9.9</v>
      </c>
      <c r="H41" s="155"/>
      <c r="I41" s="153">
        <f t="shared" si="3"/>
        <v>0</v>
      </c>
      <c r="J41" s="13"/>
      <c r="K41" s="59">
        <v>85</v>
      </c>
      <c r="L41" s="85" t="s">
        <v>236</v>
      </c>
      <c r="M41" s="113" t="s">
        <v>166</v>
      </c>
      <c r="N41" s="113" t="s">
        <v>30</v>
      </c>
      <c r="O41" s="44">
        <v>5.95</v>
      </c>
      <c r="P41" s="18">
        <v>0.4974789915966386</v>
      </c>
      <c r="Q41" s="45">
        <v>2.99</v>
      </c>
      <c r="R41" s="156"/>
      <c r="S41" s="165">
        <f t="shared" si="4"/>
        <v>0</v>
      </c>
    </row>
    <row r="42" spans="1:19" ht="15" customHeight="1">
      <c r="A42" s="54">
        <v>32</v>
      </c>
      <c r="B42" s="85" t="s">
        <v>28</v>
      </c>
      <c r="C42" s="113">
        <v>2016</v>
      </c>
      <c r="D42" s="113" t="s">
        <v>29</v>
      </c>
      <c r="E42" s="44">
        <v>19.9</v>
      </c>
      <c r="F42" s="18">
        <v>0.40201005025125625</v>
      </c>
      <c r="G42" s="45">
        <v>11.9</v>
      </c>
      <c r="H42" s="156"/>
      <c r="I42" s="153">
        <f t="shared" si="3"/>
        <v>0</v>
      </c>
      <c r="J42" s="13"/>
      <c r="K42" s="106">
        <v>86</v>
      </c>
      <c r="L42" s="87" t="s">
        <v>239</v>
      </c>
      <c r="M42" s="112">
        <v>2015</v>
      </c>
      <c r="N42" s="118" t="s">
        <v>30</v>
      </c>
      <c r="O42" s="41">
        <v>7</v>
      </c>
      <c r="P42" s="50">
        <v>0.43</v>
      </c>
      <c r="Q42" s="16">
        <v>3.99</v>
      </c>
      <c r="R42" s="155"/>
      <c r="S42" s="165">
        <f t="shared" si="4"/>
        <v>0</v>
      </c>
    </row>
    <row r="43" spans="1:19" ht="15" customHeight="1">
      <c r="A43" s="52">
        <v>33</v>
      </c>
      <c r="B43" s="87" t="s">
        <v>11</v>
      </c>
      <c r="C43" s="112">
        <v>2014</v>
      </c>
      <c r="D43" s="112" t="s">
        <v>29</v>
      </c>
      <c r="E43" s="41">
        <v>21.9</v>
      </c>
      <c r="F43" s="50">
        <v>0.36529680365296796</v>
      </c>
      <c r="G43" s="42">
        <v>13.9</v>
      </c>
      <c r="H43" s="155"/>
      <c r="I43" s="153">
        <f t="shared" si="3"/>
        <v>0</v>
      </c>
      <c r="J43" s="13"/>
      <c r="K43" s="59">
        <v>87</v>
      </c>
      <c r="L43" s="85" t="s">
        <v>235</v>
      </c>
      <c r="M43" s="113">
        <v>2015</v>
      </c>
      <c r="N43" s="117" t="s">
        <v>30</v>
      </c>
      <c r="O43" s="44">
        <v>8</v>
      </c>
      <c r="P43" s="18">
        <v>0.50125</v>
      </c>
      <c r="Q43" s="19">
        <v>3.99</v>
      </c>
      <c r="R43" s="156"/>
      <c r="S43" s="165">
        <f t="shared" si="4"/>
        <v>0</v>
      </c>
    </row>
    <row r="44" spans="1:19" ht="15" customHeight="1">
      <c r="A44" s="54">
        <v>34</v>
      </c>
      <c r="B44" s="85" t="s">
        <v>69</v>
      </c>
      <c r="C44" s="113">
        <v>2015</v>
      </c>
      <c r="D44" s="113" t="s">
        <v>29</v>
      </c>
      <c r="E44" s="44">
        <v>25.9</v>
      </c>
      <c r="F44" s="18">
        <v>0.2702702702702703</v>
      </c>
      <c r="G44" s="45">
        <v>18.9</v>
      </c>
      <c r="H44" s="156"/>
      <c r="I44" s="153">
        <f t="shared" si="3"/>
        <v>0</v>
      </c>
      <c r="J44" s="13"/>
      <c r="K44" s="106">
        <v>88</v>
      </c>
      <c r="L44" s="87" t="s">
        <v>234</v>
      </c>
      <c r="M44" s="112">
        <v>2013</v>
      </c>
      <c r="N44" s="118" t="s">
        <v>30</v>
      </c>
      <c r="O44" s="41">
        <v>9</v>
      </c>
      <c r="P44" s="15">
        <v>0.44555555555555554</v>
      </c>
      <c r="Q44" s="16">
        <v>4.99</v>
      </c>
      <c r="R44" s="155"/>
      <c r="S44" s="165">
        <f t="shared" si="4"/>
        <v>0</v>
      </c>
    </row>
    <row r="45" spans="1:19" ht="15" customHeight="1">
      <c r="A45" s="74"/>
      <c r="B45" s="71" t="s">
        <v>181</v>
      </c>
      <c r="C45" s="116"/>
      <c r="D45" s="116"/>
      <c r="E45" s="200"/>
      <c r="F45" s="70"/>
      <c r="G45" s="70"/>
      <c r="H45" s="159"/>
      <c r="I45" s="154"/>
      <c r="J45" s="13"/>
      <c r="K45" s="59">
        <v>89</v>
      </c>
      <c r="L45" s="85" t="s">
        <v>233</v>
      </c>
      <c r="M45" s="113">
        <v>2014</v>
      </c>
      <c r="N45" s="117" t="s">
        <v>30</v>
      </c>
      <c r="O45" s="44">
        <v>9.5</v>
      </c>
      <c r="P45" s="18">
        <v>0.4747368421052631</v>
      </c>
      <c r="Q45" s="19">
        <v>4.99</v>
      </c>
      <c r="R45" s="156"/>
      <c r="S45" s="165">
        <f t="shared" si="4"/>
        <v>0</v>
      </c>
    </row>
    <row r="46" spans="1:19" ht="15" customHeight="1">
      <c r="A46" s="52">
        <v>35</v>
      </c>
      <c r="B46" s="87" t="s">
        <v>210</v>
      </c>
      <c r="C46" s="112" t="s">
        <v>169</v>
      </c>
      <c r="D46" s="112" t="s">
        <v>30</v>
      </c>
      <c r="E46" s="41">
        <v>7.99</v>
      </c>
      <c r="F46" s="15">
        <v>0.5006257822277848</v>
      </c>
      <c r="G46" s="42">
        <v>3.99</v>
      </c>
      <c r="H46" s="155"/>
      <c r="I46" s="153">
        <f t="shared" si="3"/>
        <v>0</v>
      </c>
      <c r="J46" s="13"/>
      <c r="K46" s="106">
        <v>90</v>
      </c>
      <c r="L46" s="87" t="s">
        <v>89</v>
      </c>
      <c r="M46" s="112" t="s">
        <v>173</v>
      </c>
      <c r="N46" s="121" t="s">
        <v>30</v>
      </c>
      <c r="O46" s="41">
        <v>9.5</v>
      </c>
      <c r="P46" s="15">
        <v>0.4747368421052631</v>
      </c>
      <c r="Q46" s="16">
        <v>4.99</v>
      </c>
      <c r="R46" s="155"/>
      <c r="S46" s="165">
        <f t="shared" si="4"/>
        <v>0</v>
      </c>
    </row>
    <row r="47" spans="1:19" ht="15" customHeight="1">
      <c r="A47" s="54">
        <v>36</v>
      </c>
      <c r="B47" s="85" t="s">
        <v>211</v>
      </c>
      <c r="C47" s="190" t="s">
        <v>170</v>
      </c>
      <c r="D47" s="113" t="s">
        <v>30</v>
      </c>
      <c r="E47" s="44">
        <v>8.9</v>
      </c>
      <c r="F47" s="57">
        <v>0.4393258426966292</v>
      </c>
      <c r="G47" s="45">
        <v>4.99</v>
      </c>
      <c r="H47" s="156"/>
      <c r="I47" s="153">
        <f t="shared" si="3"/>
        <v>0</v>
      </c>
      <c r="J47" s="13"/>
      <c r="K47" s="59">
        <v>91</v>
      </c>
      <c r="L47" s="85" t="s">
        <v>232</v>
      </c>
      <c r="M47" s="113">
        <v>2016</v>
      </c>
      <c r="N47" s="122" t="s">
        <v>30</v>
      </c>
      <c r="O47" s="44">
        <v>11</v>
      </c>
      <c r="P47" s="18">
        <v>0.45545454545454545</v>
      </c>
      <c r="Q47" s="19">
        <v>5.99</v>
      </c>
      <c r="R47" s="156"/>
      <c r="S47" s="165">
        <f t="shared" si="4"/>
        <v>0</v>
      </c>
    </row>
    <row r="48" spans="1:19" ht="15" customHeight="1">
      <c r="A48" s="52">
        <v>37</v>
      </c>
      <c r="B48" s="91" t="s">
        <v>268</v>
      </c>
      <c r="C48" s="112">
        <v>2014</v>
      </c>
      <c r="D48" s="112" t="s">
        <v>30</v>
      </c>
      <c r="E48" s="14">
        <v>8.95</v>
      </c>
      <c r="F48" s="15">
        <v>0.33072625698324015</v>
      </c>
      <c r="G48" s="16">
        <v>5.99</v>
      </c>
      <c r="H48" s="155"/>
      <c r="I48" s="153">
        <f t="shared" si="3"/>
        <v>0</v>
      </c>
      <c r="J48" s="13"/>
      <c r="K48" s="106">
        <v>92</v>
      </c>
      <c r="L48" s="87" t="s">
        <v>231</v>
      </c>
      <c r="M48" s="112">
        <v>2016</v>
      </c>
      <c r="N48" s="121" t="s">
        <v>30</v>
      </c>
      <c r="O48" s="41">
        <v>9.5</v>
      </c>
      <c r="P48" s="15">
        <v>0.3694736842105263</v>
      </c>
      <c r="Q48" s="16">
        <v>5.99</v>
      </c>
      <c r="R48" s="155"/>
      <c r="S48" s="165">
        <f>R48*6*Q48</f>
        <v>0</v>
      </c>
    </row>
    <row r="49" spans="1:19" ht="15" customHeight="1">
      <c r="A49" s="54">
        <v>38</v>
      </c>
      <c r="B49" s="92" t="s">
        <v>12</v>
      </c>
      <c r="C49" s="113" t="s">
        <v>23</v>
      </c>
      <c r="D49" s="113" t="s">
        <v>30</v>
      </c>
      <c r="E49" s="17">
        <v>7.95</v>
      </c>
      <c r="F49" s="18">
        <v>0.3723270440251572</v>
      </c>
      <c r="G49" s="19">
        <v>4.99</v>
      </c>
      <c r="H49" s="156"/>
      <c r="I49" s="153">
        <f t="shared" si="3"/>
        <v>0</v>
      </c>
      <c r="J49" s="13"/>
      <c r="K49" s="59">
        <v>93</v>
      </c>
      <c r="L49" s="85" t="s">
        <v>90</v>
      </c>
      <c r="M49" s="113">
        <v>2015</v>
      </c>
      <c r="N49" s="122" t="s">
        <v>30</v>
      </c>
      <c r="O49" s="44">
        <v>10</v>
      </c>
      <c r="P49" s="18">
        <v>0.301</v>
      </c>
      <c r="Q49" s="19">
        <v>6.99</v>
      </c>
      <c r="R49" s="156"/>
      <c r="S49" s="165">
        <f t="shared" si="4"/>
        <v>0</v>
      </c>
    </row>
    <row r="50" spans="1:19" ht="15" customHeight="1">
      <c r="A50" s="52">
        <v>39</v>
      </c>
      <c r="B50" s="87" t="s">
        <v>70</v>
      </c>
      <c r="C50" s="112">
        <v>2010</v>
      </c>
      <c r="D50" s="112" t="s">
        <v>30</v>
      </c>
      <c r="E50" s="41">
        <v>8.5</v>
      </c>
      <c r="F50" s="15">
        <v>0.4129411764705882</v>
      </c>
      <c r="G50" s="42">
        <v>4.99</v>
      </c>
      <c r="H50" s="155"/>
      <c r="I50" s="153">
        <f t="shared" si="3"/>
        <v>0</v>
      </c>
      <c r="J50" s="13"/>
      <c r="K50" s="106">
        <v>94</v>
      </c>
      <c r="L50" s="87" t="s">
        <v>230</v>
      </c>
      <c r="M50" s="112">
        <v>2015</v>
      </c>
      <c r="N50" s="121" t="s">
        <v>30</v>
      </c>
      <c r="O50" s="41">
        <v>13.9</v>
      </c>
      <c r="P50" s="15">
        <v>0.49712230215827335</v>
      </c>
      <c r="Q50" s="16">
        <v>6.99</v>
      </c>
      <c r="R50" s="155"/>
      <c r="S50" s="165">
        <f t="shared" si="4"/>
        <v>0</v>
      </c>
    </row>
    <row r="51" spans="1:19" ht="15" customHeight="1">
      <c r="A51" s="54">
        <v>40</v>
      </c>
      <c r="B51" s="85" t="s">
        <v>32</v>
      </c>
      <c r="C51" s="113" t="s">
        <v>8</v>
      </c>
      <c r="D51" s="113" t="s">
        <v>30</v>
      </c>
      <c r="E51" s="17">
        <v>8.95</v>
      </c>
      <c r="F51" s="57">
        <v>0.5541899441340782</v>
      </c>
      <c r="G51" s="19">
        <v>3.99</v>
      </c>
      <c r="H51" s="156"/>
      <c r="I51" s="153">
        <f t="shared" si="3"/>
        <v>0</v>
      </c>
      <c r="J51" s="13"/>
      <c r="K51" s="59">
        <v>95</v>
      </c>
      <c r="L51" s="85" t="s">
        <v>229</v>
      </c>
      <c r="M51" s="113" t="s">
        <v>23</v>
      </c>
      <c r="N51" s="122" t="s">
        <v>30</v>
      </c>
      <c r="O51" s="44">
        <v>18</v>
      </c>
      <c r="P51" s="18">
        <v>0.33888888888888885</v>
      </c>
      <c r="Q51" s="19">
        <v>11.9</v>
      </c>
      <c r="R51" s="156"/>
      <c r="S51" s="165">
        <f t="shared" si="4"/>
        <v>0</v>
      </c>
    </row>
    <row r="52" spans="1:19" ht="15" customHeight="1">
      <c r="A52" s="52">
        <v>41</v>
      </c>
      <c r="B52" s="87" t="s">
        <v>33</v>
      </c>
      <c r="C52" s="115" t="s">
        <v>171</v>
      </c>
      <c r="D52" s="112" t="s">
        <v>30</v>
      </c>
      <c r="E52" s="14">
        <v>7.95</v>
      </c>
      <c r="F52" s="50">
        <v>0.4981132075471698</v>
      </c>
      <c r="G52" s="16">
        <v>3.99</v>
      </c>
      <c r="H52" s="158"/>
      <c r="I52" s="153">
        <f t="shared" si="3"/>
        <v>0</v>
      </c>
      <c r="J52" s="13"/>
      <c r="K52" s="147"/>
      <c r="L52" s="80" t="s">
        <v>186</v>
      </c>
      <c r="M52" s="124"/>
      <c r="N52" s="124"/>
      <c r="O52" s="80"/>
      <c r="P52" s="80"/>
      <c r="Q52" s="80"/>
      <c r="R52" s="172"/>
      <c r="S52" s="166"/>
    </row>
    <row r="53" spans="1:19" ht="15" customHeight="1">
      <c r="A53" s="54">
        <v>42</v>
      </c>
      <c r="B53" s="85" t="s">
        <v>71</v>
      </c>
      <c r="C53" s="113">
        <v>2011</v>
      </c>
      <c r="D53" s="113" t="s">
        <v>30</v>
      </c>
      <c r="E53" s="17">
        <v>8.6</v>
      </c>
      <c r="F53" s="57">
        <v>0.41976744186046505</v>
      </c>
      <c r="G53" s="19">
        <v>4.99</v>
      </c>
      <c r="H53" s="156"/>
      <c r="I53" s="153">
        <f t="shared" si="3"/>
        <v>0</v>
      </c>
      <c r="J53" s="13"/>
      <c r="K53" s="106">
        <v>96</v>
      </c>
      <c r="L53" s="87" t="s">
        <v>224</v>
      </c>
      <c r="M53" s="112">
        <v>2016</v>
      </c>
      <c r="N53" s="121" t="s">
        <v>29</v>
      </c>
      <c r="O53" s="41">
        <v>9.9</v>
      </c>
      <c r="P53" s="15">
        <v>0.5969696969696969</v>
      </c>
      <c r="Q53" s="16">
        <v>3.99</v>
      </c>
      <c r="R53" s="155"/>
      <c r="S53" s="165">
        <f t="shared" si="4"/>
        <v>0</v>
      </c>
    </row>
    <row r="54" spans="1:19" ht="15" customHeight="1">
      <c r="A54" s="52">
        <v>43</v>
      </c>
      <c r="B54" s="87" t="s">
        <v>34</v>
      </c>
      <c r="C54" s="112">
        <v>2014</v>
      </c>
      <c r="D54" s="112" t="s">
        <v>30</v>
      </c>
      <c r="E54" s="14">
        <v>9.99</v>
      </c>
      <c r="F54" s="50">
        <v>0.40040040040040037</v>
      </c>
      <c r="G54" s="16">
        <v>5.99</v>
      </c>
      <c r="H54" s="155"/>
      <c r="I54" s="153">
        <f t="shared" si="3"/>
        <v>0</v>
      </c>
      <c r="J54" s="13"/>
      <c r="K54" s="59">
        <v>97</v>
      </c>
      <c r="L54" s="94" t="s">
        <v>85</v>
      </c>
      <c r="M54" s="123">
        <v>2009</v>
      </c>
      <c r="N54" s="122" t="s">
        <v>29</v>
      </c>
      <c r="O54" s="24">
        <v>8.9</v>
      </c>
      <c r="P54" s="25">
        <v>0.32696629213483147</v>
      </c>
      <c r="Q54" s="26">
        <v>5.99</v>
      </c>
      <c r="R54" s="171"/>
      <c r="S54" s="165">
        <f t="shared" si="4"/>
        <v>0</v>
      </c>
    </row>
    <row r="55" spans="1:19" ht="15" customHeight="1">
      <c r="A55" s="54">
        <v>44</v>
      </c>
      <c r="B55" s="85" t="s">
        <v>35</v>
      </c>
      <c r="C55" s="113">
        <v>2014</v>
      </c>
      <c r="D55" s="113" t="s">
        <v>30</v>
      </c>
      <c r="E55" s="17">
        <v>9.95</v>
      </c>
      <c r="F55" s="57">
        <v>0.39798994974874363</v>
      </c>
      <c r="G55" s="19">
        <v>5.99</v>
      </c>
      <c r="H55" s="156"/>
      <c r="I55" s="153">
        <f t="shared" si="3"/>
        <v>0</v>
      </c>
      <c r="J55" s="13"/>
      <c r="K55" s="106">
        <v>98</v>
      </c>
      <c r="L55" s="95" t="s">
        <v>86</v>
      </c>
      <c r="M55" s="121" t="s">
        <v>23</v>
      </c>
      <c r="N55" s="121" t="s">
        <v>30</v>
      </c>
      <c r="O55" s="22">
        <v>8.9</v>
      </c>
      <c r="P55" s="65">
        <v>0.32696629213483147</v>
      </c>
      <c r="Q55" s="23">
        <v>5.99</v>
      </c>
      <c r="R55" s="169"/>
      <c r="S55" s="165">
        <f t="shared" si="4"/>
        <v>0</v>
      </c>
    </row>
    <row r="56" spans="1:19" ht="15" customHeight="1">
      <c r="A56" s="52">
        <v>45</v>
      </c>
      <c r="B56" s="87" t="s">
        <v>218</v>
      </c>
      <c r="C56" s="112">
        <v>2014</v>
      </c>
      <c r="D56" s="112" t="s">
        <v>30</v>
      </c>
      <c r="E56" s="41">
        <v>10</v>
      </c>
      <c r="F56" s="15">
        <v>0.301</v>
      </c>
      <c r="G56" s="42">
        <v>6.99</v>
      </c>
      <c r="H56" s="155"/>
      <c r="I56" s="153">
        <f t="shared" si="3"/>
        <v>0</v>
      </c>
      <c r="J56" s="13"/>
      <c r="K56" s="59">
        <v>99</v>
      </c>
      <c r="L56" s="85" t="s">
        <v>87</v>
      </c>
      <c r="M56" s="113">
        <v>2015</v>
      </c>
      <c r="N56" s="122" t="s">
        <v>30</v>
      </c>
      <c r="O56" s="44">
        <v>11.9</v>
      </c>
      <c r="P56" s="18">
        <v>0.5806722689075631</v>
      </c>
      <c r="Q56" s="19">
        <v>4.99</v>
      </c>
      <c r="R56" s="156"/>
      <c r="S56" s="165">
        <f t="shared" si="4"/>
        <v>0</v>
      </c>
    </row>
    <row r="57" spans="1:19" ht="15" customHeight="1">
      <c r="A57" s="54">
        <v>46</v>
      </c>
      <c r="B57" s="85" t="s">
        <v>17</v>
      </c>
      <c r="C57" s="113" t="s">
        <v>165</v>
      </c>
      <c r="D57" s="113" t="s">
        <v>30</v>
      </c>
      <c r="E57" s="44">
        <v>11.9</v>
      </c>
      <c r="F57" s="18">
        <v>0.4126050420168067</v>
      </c>
      <c r="G57" s="45">
        <v>6.99</v>
      </c>
      <c r="H57" s="156"/>
      <c r="I57" s="153">
        <f t="shared" si="3"/>
        <v>0</v>
      </c>
      <c r="J57" s="20"/>
      <c r="K57" s="106">
        <v>100</v>
      </c>
      <c r="L57" s="87" t="s">
        <v>88</v>
      </c>
      <c r="M57" s="112">
        <v>2015</v>
      </c>
      <c r="N57" s="121" t="s">
        <v>30</v>
      </c>
      <c r="O57" s="41">
        <v>12.9</v>
      </c>
      <c r="P57" s="15">
        <v>0.5356589147286822</v>
      </c>
      <c r="Q57" s="16">
        <v>5.99</v>
      </c>
      <c r="R57" s="155"/>
      <c r="S57" s="165">
        <f t="shared" si="4"/>
        <v>0</v>
      </c>
    </row>
    <row r="58" spans="1:19" ht="15" customHeight="1">
      <c r="A58" s="52">
        <v>47</v>
      </c>
      <c r="B58" s="87" t="s">
        <v>18</v>
      </c>
      <c r="C58" s="112" t="s">
        <v>172</v>
      </c>
      <c r="D58" s="112" t="s">
        <v>30</v>
      </c>
      <c r="E58" s="41">
        <v>12.5</v>
      </c>
      <c r="F58" s="15">
        <v>0.44079999999999997</v>
      </c>
      <c r="G58" s="42">
        <v>6.99</v>
      </c>
      <c r="H58" s="155"/>
      <c r="I58" s="153">
        <f t="shared" si="3"/>
        <v>0</v>
      </c>
      <c r="J58" s="20"/>
      <c r="K58" s="59">
        <v>101</v>
      </c>
      <c r="L58" s="85" t="s">
        <v>89</v>
      </c>
      <c r="M58" s="113">
        <v>2015</v>
      </c>
      <c r="N58" s="122" t="s">
        <v>30</v>
      </c>
      <c r="O58" s="44">
        <v>11.9</v>
      </c>
      <c r="P58" s="18">
        <v>0.3697478991596639</v>
      </c>
      <c r="Q58" s="19">
        <v>7.5</v>
      </c>
      <c r="R58" s="156"/>
      <c r="S58" s="165">
        <f t="shared" si="4"/>
        <v>0</v>
      </c>
    </row>
    <row r="59" spans="1:19" ht="15" customHeight="1">
      <c r="A59" s="54">
        <v>48</v>
      </c>
      <c r="B59" s="85" t="s">
        <v>36</v>
      </c>
      <c r="C59" s="113">
        <v>2015</v>
      </c>
      <c r="D59" s="113" t="s">
        <v>30</v>
      </c>
      <c r="E59" s="44">
        <v>13.9</v>
      </c>
      <c r="F59" s="18">
        <v>0.42805755395683454</v>
      </c>
      <c r="G59" s="45">
        <v>7.95</v>
      </c>
      <c r="H59" s="156"/>
      <c r="I59" s="153">
        <f t="shared" si="3"/>
        <v>0</v>
      </c>
      <c r="J59" s="20"/>
      <c r="K59" s="106">
        <v>102</v>
      </c>
      <c r="L59" s="87" t="s">
        <v>90</v>
      </c>
      <c r="M59" s="112">
        <v>2015</v>
      </c>
      <c r="N59" s="121" t="s">
        <v>30</v>
      </c>
      <c r="O59" s="41">
        <v>12.9</v>
      </c>
      <c r="P59" s="15">
        <v>0.3806201550387597</v>
      </c>
      <c r="Q59" s="16">
        <v>7.99</v>
      </c>
      <c r="R59" s="155"/>
      <c r="S59" s="165">
        <f t="shared" si="4"/>
        <v>0</v>
      </c>
    </row>
    <row r="60" spans="1:19" ht="15" customHeight="1">
      <c r="A60" s="52">
        <v>49</v>
      </c>
      <c r="B60" s="89" t="s">
        <v>37</v>
      </c>
      <c r="C60" s="118">
        <v>2015</v>
      </c>
      <c r="D60" s="112" t="s">
        <v>30</v>
      </c>
      <c r="E60" s="137">
        <v>12</v>
      </c>
      <c r="F60" s="96">
        <v>0.33416666666666667</v>
      </c>
      <c r="G60" s="56">
        <v>7.99</v>
      </c>
      <c r="H60" s="160"/>
      <c r="I60" s="153">
        <f t="shared" si="3"/>
        <v>0</v>
      </c>
      <c r="J60" s="20"/>
      <c r="K60" s="51">
        <v>103</v>
      </c>
      <c r="L60" s="85" t="s">
        <v>225</v>
      </c>
      <c r="M60" s="113" t="s">
        <v>166</v>
      </c>
      <c r="N60" s="122" t="s">
        <v>30</v>
      </c>
      <c r="O60" s="44">
        <v>11.9</v>
      </c>
      <c r="P60" s="18">
        <v>0.4966386554621849</v>
      </c>
      <c r="Q60" s="19">
        <v>5.99</v>
      </c>
      <c r="R60" s="156"/>
      <c r="S60" s="164">
        <f t="shared" si="4"/>
        <v>0</v>
      </c>
    </row>
    <row r="61" spans="1:19" ht="15" customHeight="1">
      <c r="A61" s="54">
        <v>50</v>
      </c>
      <c r="B61" s="90" t="s">
        <v>217</v>
      </c>
      <c r="C61" s="117" t="s">
        <v>165</v>
      </c>
      <c r="D61" s="113" t="s">
        <v>30</v>
      </c>
      <c r="E61" s="63">
        <v>14.9</v>
      </c>
      <c r="F61" s="97">
        <v>0.33</v>
      </c>
      <c r="G61" s="102">
        <v>9.9</v>
      </c>
      <c r="H61" s="161"/>
      <c r="I61" s="153">
        <f t="shared" si="3"/>
        <v>0</v>
      </c>
      <c r="J61" s="20"/>
      <c r="K61" s="46">
        <v>104</v>
      </c>
      <c r="L61" s="87" t="s">
        <v>91</v>
      </c>
      <c r="M61" s="128">
        <v>2016</v>
      </c>
      <c r="N61" s="112" t="s">
        <v>30</v>
      </c>
      <c r="O61" s="14">
        <v>23.9</v>
      </c>
      <c r="P61" s="15">
        <v>0.3347280334728033</v>
      </c>
      <c r="Q61" s="16">
        <v>15.9</v>
      </c>
      <c r="R61" s="155"/>
      <c r="S61" s="165">
        <f t="shared" si="4"/>
        <v>0</v>
      </c>
    </row>
    <row r="62" spans="1:19" ht="15" customHeight="1">
      <c r="A62" s="52">
        <v>51</v>
      </c>
      <c r="B62" s="89" t="s">
        <v>38</v>
      </c>
      <c r="C62" s="118">
        <v>2014</v>
      </c>
      <c r="D62" s="112" t="s">
        <v>30</v>
      </c>
      <c r="E62" s="58">
        <v>17.9</v>
      </c>
      <c r="F62" s="55">
        <v>0.35754189944134074</v>
      </c>
      <c r="G62" s="173">
        <v>11.5</v>
      </c>
      <c r="H62" s="160"/>
      <c r="I62" s="153">
        <f>H62*6*G62</f>
        <v>0</v>
      </c>
      <c r="J62" s="20"/>
      <c r="K62" s="147"/>
      <c r="L62" s="80" t="s">
        <v>187</v>
      </c>
      <c r="M62" s="124"/>
      <c r="N62" s="124"/>
      <c r="O62" s="80"/>
      <c r="P62" s="80"/>
      <c r="Q62" s="80"/>
      <c r="R62" s="172"/>
      <c r="S62" s="166"/>
    </row>
    <row r="63" spans="1:19" ht="15" customHeight="1">
      <c r="A63" s="54">
        <v>52</v>
      </c>
      <c r="B63" s="90" t="s">
        <v>72</v>
      </c>
      <c r="C63" s="117" t="s">
        <v>169</v>
      </c>
      <c r="D63" s="113" t="s">
        <v>30</v>
      </c>
      <c r="E63" s="63">
        <v>19.9</v>
      </c>
      <c r="F63" s="97">
        <v>0.40201005025125625</v>
      </c>
      <c r="G63" s="102">
        <v>11.9</v>
      </c>
      <c r="H63" s="161"/>
      <c r="I63" s="153">
        <f>H63*6*G63</f>
        <v>0</v>
      </c>
      <c r="J63" s="20"/>
      <c r="K63" s="46">
        <v>105</v>
      </c>
      <c r="L63" s="87" t="s">
        <v>226</v>
      </c>
      <c r="M63" s="112" t="s">
        <v>165</v>
      </c>
      <c r="N63" s="112" t="s">
        <v>30</v>
      </c>
      <c r="O63" s="14">
        <v>10.5</v>
      </c>
      <c r="P63" s="15">
        <v>0.33428571428571424</v>
      </c>
      <c r="Q63" s="42">
        <v>6.99</v>
      </c>
      <c r="R63" s="155"/>
      <c r="S63" s="165">
        <f>R63*6*Q63</f>
        <v>0</v>
      </c>
    </row>
    <row r="64" spans="1:19" ht="15" customHeight="1">
      <c r="A64" s="52">
        <v>53</v>
      </c>
      <c r="B64" s="87" t="s">
        <v>73</v>
      </c>
      <c r="C64" s="112">
        <v>2012</v>
      </c>
      <c r="D64" s="112" t="s">
        <v>30</v>
      </c>
      <c r="E64" s="14">
        <v>19.9</v>
      </c>
      <c r="F64" s="50">
        <v>0.35175879396984916</v>
      </c>
      <c r="G64" s="16">
        <v>12.9</v>
      </c>
      <c r="H64" s="155"/>
      <c r="I64" s="153">
        <f t="shared" si="3"/>
        <v>0</v>
      </c>
      <c r="J64" s="126"/>
      <c r="K64" s="51">
        <v>106</v>
      </c>
      <c r="L64" s="85" t="s">
        <v>227</v>
      </c>
      <c r="M64" s="113" t="s">
        <v>23</v>
      </c>
      <c r="N64" s="113" t="s">
        <v>30</v>
      </c>
      <c r="O64" s="17">
        <v>13.9</v>
      </c>
      <c r="P64" s="18">
        <v>0.28776978417266186</v>
      </c>
      <c r="Q64" s="45">
        <v>9.9</v>
      </c>
      <c r="R64" s="156"/>
      <c r="S64" s="165">
        <f>R64*6*Q64</f>
        <v>0</v>
      </c>
    </row>
    <row r="65" spans="1:20" ht="15" customHeight="1">
      <c r="A65" s="51">
        <v>54</v>
      </c>
      <c r="B65" s="85" t="s">
        <v>74</v>
      </c>
      <c r="C65" s="113">
        <v>2015</v>
      </c>
      <c r="D65" s="113" t="s">
        <v>30</v>
      </c>
      <c r="E65" s="17">
        <v>21</v>
      </c>
      <c r="F65" s="57">
        <v>0.29047619047619044</v>
      </c>
      <c r="G65" s="19">
        <v>14.9</v>
      </c>
      <c r="H65" s="156"/>
      <c r="I65" s="153">
        <f t="shared" si="3"/>
        <v>0</v>
      </c>
      <c r="J65" s="126"/>
      <c r="K65" s="46">
        <v>107</v>
      </c>
      <c r="L65" s="87" t="s">
        <v>228</v>
      </c>
      <c r="M65" s="112" t="s">
        <v>23</v>
      </c>
      <c r="N65" s="112" t="s">
        <v>30</v>
      </c>
      <c r="O65" s="14">
        <v>18</v>
      </c>
      <c r="P65" s="15">
        <v>0.2805555555555556</v>
      </c>
      <c r="Q65" s="42">
        <v>12.95</v>
      </c>
      <c r="R65" s="155"/>
      <c r="S65" s="165">
        <f>R65*6*Q65</f>
        <v>0</v>
      </c>
      <c r="T65" s="125"/>
    </row>
    <row r="66" spans="1:20" ht="15" customHeight="1">
      <c r="A66" s="46">
        <v>55</v>
      </c>
      <c r="B66" s="87" t="s">
        <v>39</v>
      </c>
      <c r="C66" s="112">
        <v>2014</v>
      </c>
      <c r="D66" s="112" t="s">
        <v>30</v>
      </c>
      <c r="E66" s="14">
        <v>25</v>
      </c>
      <c r="F66" s="50">
        <v>0.364</v>
      </c>
      <c r="G66" s="16">
        <v>15.9</v>
      </c>
      <c r="H66" s="155"/>
      <c r="I66" s="153">
        <f t="shared" si="3"/>
        <v>0</v>
      </c>
      <c r="J66" s="126"/>
      <c r="R66" s="208"/>
      <c r="T66" s="125"/>
    </row>
    <row r="67" spans="10:20" ht="15" customHeight="1">
      <c r="J67" s="126"/>
      <c r="T67" s="125"/>
    </row>
    <row r="68" spans="1:20" ht="15" customHeight="1">
      <c r="A68" s="21"/>
      <c r="B68" s="21"/>
      <c r="C68" s="21"/>
      <c r="D68" s="21"/>
      <c r="E68" s="21"/>
      <c r="F68" s="21"/>
      <c r="G68" s="21"/>
      <c r="I68" s="21"/>
      <c r="J68" s="127"/>
      <c r="T68" s="125"/>
    </row>
    <row r="69" spans="1:20" ht="15" customHeight="1">
      <c r="A69" s="21"/>
      <c r="B69" s="21"/>
      <c r="C69" s="21"/>
      <c r="D69" s="21"/>
      <c r="E69" s="21"/>
      <c r="F69" s="21"/>
      <c r="G69" s="21"/>
      <c r="I69" s="21"/>
      <c r="J69" s="1"/>
      <c r="T69" s="125"/>
    </row>
    <row r="70" spans="1:19" ht="24">
      <c r="A70" s="4"/>
      <c r="B70" s="5" t="s">
        <v>0</v>
      </c>
      <c r="C70" s="6" t="s">
        <v>1</v>
      </c>
      <c r="D70" s="6" t="s">
        <v>24</v>
      </c>
      <c r="E70" s="7" t="s">
        <v>2</v>
      </c>
      <c r="F70" s="8" t="s">
        <v>3</v>
      </c>
      <c r="G70" s="9" t="s">
        <v>5</v>
      </c>
      <c r="H70" s="10" t="s">
        <v>22</v>
      </c>
      <c r="I70" s="11" t="s">
        <v>4</v>
      </c>
      <c r="K70" s="4"/>
      <c r="L70" s="5" t="s">
        <v>0</v>
      </c>
      <c r="M70" s="6" t="s">
        <v>1</v>
      </c>
      <c r="N70" s="6" t="s">
        <v>24</v>
      </c>
      <c r="O70" s="7" t="s">
        <v>2</v>
      </c>
      <c r="P70" s="8" t="s">
        <v>3</v>
      </c>
      <c r="Q70" s="9" t="s">
        <v>5</v>
      </c>
      <c r="R70" s="177" t="s">
        <v>22</v>
      </c>
      <c r="S70" s="11" t="s">
        <v>4</v>
      </c>
    </row>
    <row r="71" spans="1:19" ht="15" customHeight="1">
      <c r="A71" s="147"/>
      <c r="B71" s="80" t="s">
        <v>50</v>
      </c>
      <c r="C71" s="124"/>
      <c r="D71" s="124"/>
      <c r="E71" s="80"/>
      <c r="F71" s="80"/>
      <c r="G71" s="80"/>
      <c r="H71" s="172"/>
      <c r="I71" s="166"/>
      <c r="K71" s="147"/>
      <c r="L71" s="80" t="s">
        <v>189</v>
      </c>
      <c r="M71" s="124"/>
      <c r="N71" s="124"/>
      <c r="O71" s="80"/>
      <c r="P71" s="80"/>
      <c r="Q71" s="80"/>
      <c r="R71" s="174"/>
      <c r="S71" s="148"/>
    </row>
    <row r="72" spans="1:19" ht="15" customHeight="1">
      <c r="A72" s="46">
        <v>108</v>
      </c>
      <c r="B72" s="87" t="s">
        <v>47</v>
      </c>
      <c r="C72" s="112">
        <v>2015</v>
      </c>
      <c r="D72" s="112" t="s">
        <v>29</v>
      </c>
      <c r="E72" s="14">
        <v>6</v>
      </c>
      <c r="F72" s="15">
        <v>0.4166666666666667</v>
      </c>
      <c r="G72" s="42">
        <v>3.5</v>
      </c>
      <c r="H72" s="155"/>
      <c r="I72" s="165">
        <f>H72*6*G72</f>
        <v>0</v>
      </c>
      <c r="K72" s="46">
        <v>170</v>
      </c>
      <c r="L72" s="87" t="s">
        <v>253</v>
      </c>
      <c r="M72" s="112" t="s">
        <v>165</v>
      </c>
      <c r="N72" s="121" t="s">
        <v>29</v>
      </c>
      <c r="O72" s="14">
        <v>5.99</v>
      </c>
      <c r="P72" s="68">
        <v>0.5008347245409015</v>
      </c>
      <c r="Q72" s="16">
        <v>2.99</v>
      </c>
      <c r="R72" s="155"/>
      <c r="S72" s="162">
        <f>R72*6*Q72</f>
        <v>0</v>
      </c>
    </row>
    <row r="73" spans="1:19" ht="15" customHeight="1">
      <c r="A73" s="51">
        <v>109</v>
      </c>
      <c r="B73" s="85" t="s">
        <v>49</v>
      </c>
      <c r="C73" s="113" t="s">
        <v>165</v>
      </c>
      <c r="D73" s="113" t="s">
        <v>30</v>
      </c>
      <c r="E73" s="17">
        <v>6</v>
      </c>
      <c r="F73" s="18">
        <v>0.4166666666666667</v>
      </c>
      <c r="G73" s="45">
        <v>3.5</v>
      </c>
      <c r="H73" s="156"/>
      <c r="I73" s="162">
        <f>H73*6*G73</f>
        <v>0</v>
      </c>
      <c r="K73" s="51">
        <v>171</v>
      </c>
      <c r="L73" s="105" t="s">
        <v>138</v>
      </c>
      <c r="M73" s="122" t="s">
        <v>165</v>
      </c>
      <c r="N73" s="122" t="s">
        <v>29</v>
      </c>
      <c r="O73" s="60">
        <v>4.99</v>
      </c>
      <c r="P73" s="138">
        <v>0.2004008016032064</v>
      </c>
      <c r="Q73" s="62">
        <v>3.99</v>
      </c>
      <c r="R73" s="170"/>
      <c r="S73" s="207">
        <f>R73*6*Q73</f>
        <v>0</v>
      </c>
    </row>
    <row r="74" spans="1:19" ht="15" customHeight="1">
      <c r="A74" s="46">
        <v>110</v>
      </c>
      <c r="B74" s="87" t="s">
        <v>48</v>
      </c>
      <c r="C74" s="112" t="s">
        <v>165</v>
      </c>
      <c r="D74" s="112" t="s">
        <v>31</v>
      </c>
      <c r="E74" s="14">
        <v>6.5</v>
      </c>
      <c r="F74" s="15">
        <v>0.3861538461538461</v>
      </c>
      <c r="G74" s="42">
        <v>3.99</v>
      </c>
      <c r="H74" s="155"/>
      <c r="I74" s="162">
        <f aca="true" t="shared" si="5" ref="I74:I81">H74*6*G74</f>
        <v>0</v>
      </c>
      <c r="K74" s="46">
        <v>172</v>
      </c>
      <c r="L74" s="99" t="s">
        <v>139</v>
      </c>
      <c r="M74" s="112">
        <v>2014</v>
      </c>
      <c r="N74" s="121" t="s">
        <v>29</v>
      </c>
      <c r="O74" s="14">
        <v>7</v>
      </c>
      <c r="P74" s="68">
        <v>0.3014285714285715</v>
      </c>
      <c r="Q74" s="16">
        <v>4.89</v>
      </c>
      <c r="R74" s="176"/>
      <c r="S74" s="53">
        <f aca="true" t="shared" si="6" ref="S74:S83">R74*6*Q74</f>
        <v>0</v>
      </c>
    </row>
    <row r="75" spans="1:19" ht="15" customHeight="1">
      <c r="A75" s="51">
        <v>111</v>
      </c>
      <c r="B75" s="85" t="s">
        <v>92</v>
      </c>
      <c r="C75" s="113">
        <v>2014</v>
      </c>
      <c r="D75" s="113" t="s">
        <v>30</v>
      </c>
      <c r="E75" s="17">
        <v>12</v>
      </c>
      <c r="F75" s="57">
        <v>0.5008333333333334</v>
      </c>
      <c r="G75" s="45">
        <v>5.99</v>
      </c>
      <c r="H75" s="156"/>
      <c r="I75" s="162">
        <f t="shared" si="5"/>
        <v>0</v>
      </c>
      <c r="K75" s="51">
        <v>173</v>
      </c>
      <c r="L75" s="98" t="s">
        <v>140</v>
      </c>
      <c r="M75" s="113">
        <v>2015</v>
      </c>
      <c r="N75" s="122" t="s">
        <v>29</v>
      </c>
      <c r="O75" s="17">
        <v>11.9</v>
      </c>
      <c r="P75" s="57">
        <v>0.4966386554621849</v>
      </c>
      <c r="Q75" s="45">
        <v>5.99</v>
      </c>
      <c r="R75" s="156"/>
      <c r="S75" s="53">
        <f t="shared" si="6"/>
        <v>0</v>
      </c>
    </row>
    <row r="76" spans="1:19" ht="15" customHeight="1">
      <c r="A76" s="147"/>
      <c r="B76" s="80" t="s">
        <v>51</v>
      </c>
      <c r="C76" s="124"/>
      <c r="D76" s="124"/>
      <c r="E76" s="80"/>
      <c r="F76" s="80"/>
      <c r="G76" s="80"/>
      <c r="H76" s="174"/>
      <c r="I76" s="166"/>
      <c r="K76" s="46">
        <v>174</v>
      </c>
      <c r="L76" s="109" t="s">
        <v>141</v>
      </c>
      <c r="M76" s="112">
        <v>2013</v>
      </c>
      <c r="N76" s="121" t="s">
        <v>29</v>
      </c>
      <c r="O76" s="14">
        <v>10</v>
      </c>
      <c r="P76" s="50">
        <v>0.301</v>
      </c>
      <c r="Q76" s="42">
        <v>6.99</v>
      </c>
      <c r="R76" s="155"/>
      <c r="S76" s="53">
        <f t="shared" si="6"/>
        <v>0</v>
      </c>
    </row>
    <row r="77" spans="1:19" ht="15" customHeight="1">
      <c r="A77" s="46">
        <v>112</v>
      </c>
      <c r="B77" s="87" t="s">
        <v>93</v>
      </c>
      <c r="C77" s="112">
        <v>2015</v>
      </c>
      <c r="D77" s="112" t="s">
        <v>30</v>
      </c>
      <c r="E77" s="14">
        <v>7.99</v>
      </c>
      <c r="F77" s="15">
        <v>0.5619524405506884</v>
      </c>
      <c r="G77" s="42">
        <v>3.5</v>
      </c>
      <c r="H77" s="155"/>
      <c r="I77" s="162">
        <f t="shared" si="5"/>
        <v>0</v>
      </c>
      <c r="K77" s="51">
        <v>175</v>
      </c>
      <c r="L77" s="103" t="s">
        <v>252</v>
      </c>
      <c r="M77" s="113">
        <v>2015</v>
      </c>
      <c r="N77" s="122" t="s">
        <v>29</v>
      </c>
      <c r="O77" s="17">
        <v>10</v>
      </c>
      <c r="P77" s="57">
        <v>0.15</v>
      </c>
      <c r="Q77" s="45">
        <v>8.5</v>
      </c>
      <c r="R77" s="156"/>
      <c r="S77" s="53">
        <f t="shared" si="6"/>
        <v>0</v>
      </c>
    </row>
    <row r="78" spans="1:19" ht="15" customHeight="1">
      <c r="A78" s="51">
        <v>113</v>
      </c>
      <c r="B78" s="85" t="s">
        <v>240</v>
      </c>
      <c r="C78" s="113">
        <v>2015</v>
      </c>
      <c r="D78" s="113" t="s">
        <v>30</v>
      </c>
      <c r="E78" s="17">
        <v>12.9</v>
      </c>
      <c r="F78" s="18">
        <v>0.5356589147286822</v>
      </c>
      <c r="G78" s="45">
        <v>5.99</v>
      </c>
      <c r="H78" s="156"/>
      <c r="I78" s="162">
        <f t="shared" si="5"/>
        <v>0</v>
      </c>
      <c r="K78" s="46">
        <v>176</v>
      </c>
      <c r="L78" s="109" t="s">
        <v>251</v>
      </c>
      <c r="M78" s="112">
        <v>2015</v>
      </c>
      <c r="N78" s="121" t="s">
        <v>29</v>
      </c>
      <c r="O78" s="14">
        <v>12.9</v>
      </c>
      <c r="P78" s="15">
        <v>0.30310077519379847</v>
      </c>
      <c r="Q78" s="42">
        <v>8.99</v>
      </c>
      <c r="R78" s="155"/>
      <c r="S78" s="53">
        <f t="shared" si="6"/>
        <v>0</v>
      </c>
    </row>
    <row r="79" spans="1:19" ht="15" customHeight="1">
      <c r="A79" s="46">
        <v>114</v>
      </c>
      <c r="B79" s="87" t="s">
        <v>94</v>
      </c>
      <c r="C79" s="112">
        <v>2015</v>
      </c>
      <c r="D79" s="112" t="s">
        <v>30</v>
      </c>
      <c r="E79" s="14">
        <v>6.99</v>
      </c>
      <c r="F79" s="50">
        <v>0.5722460658082975</v>
      </c>
      <c r="G79" s="42">
        <v>2.99</v>
      </c>
      <c r="H79" s="155"/>
      <c r="I79" s="162">
        <f t="shared" si="5"/>
        <v>0</v>
      </c>
      <c r="K79" s="51">
        <v>177</v>
      </c>
      <c r="L79" s="103" t="s">
        <v>142</v>
      </c>
      <c r="M79" s="113">
        <v>2015</v>
      </c>
      <c r="N79" s="113" t="s">
        <v>30</v>
      </c>
      <c r="O79" s="17">
        <v>6.99</v>
      </c>
      <c r="P79" s="18">
        <v>0.32761087267525035</v>
      </c>
      <c r="Q79" s="19">
        <v>4.7</v>
      </c>
      <c r="R79" s="156"/>
      <c r="S79" s="53">
        <f t="shared" si="6"/>
        <v>0</v>
      </c>
    </row>
    <row r="80" spans="1:19" ht="15" customHeight="1">
      <c r="A80" s="51">
        <v>115</v>
      </c>
      <c r="B80" s="85" t="s">
        <v>95</v>
      </c>
      <c r="C80" s="113" t="s">
        <v>23</v>
      </c>
      <c r="D80" s="113" t="s">
        <v>30</v>
      </c>
      <c r="E80" s="17">
        <v>9.9</v>
      </c>
      <c r="F80" s="18">
        <v>0.6979797979797979</v>
      </c>
      <c r="G80" s="45">
        <v>2.99</v>
      </c>
      <c r="H80" s="156"/>
      <c r="I80" s="162">
        <f t="shared" si="5"/>
        <v>0</v>
      </c>
      <c r="K80" s="46">
        <v>178</v>
      </c>
      <c r="L80" s="109" t="s">
        <v>143</v>
      </c>
      <c r="M80" s="112">
        <v>2014</v>
      </c>
      <c r="N80" s="112" t="s">
        <v>30</v>
      </c>
      <c r="O80" s="14">
        <v>7.99</v>
      </c>
      <c r="P80" s="15">
        <v>0.5006257822277848</v>
      </c>
      <c r="Q80" s="16">
        <v>3.99</v>
      </c>
      <c r="R80" s="155"/>
      <c r="S80" s="53">
        <f t="shared" si="6"/>
        <v>0</v>
      </c>
    </row>
    <row r="81" spans="1:19" ht="15" customHeight="1">
      <c r="A81" s="46">
        <v>116</v>
      </c>
      <c r="B81" s="87" t="s">
        <v>96</v>
      </c>
      <c r="C81" s="112">
        <v>2014</v>
      </c>
      <c r="D81" s="112" t="s">
        <v>30</v>
      </c>
      <c r="E81" s="14">
        <v>7.95</v>
      </c>
      <c r="F81" s="15">
        <v>0.559748427672956</v>
      </c>
      <c r="G81" s="42">
        <v>3.5</v>
      </c>
      <c r="H81" s="155"/>
      <c r="I81" s="162">
        <f t="shared" si="5"/>
        <v>0</v>
      </c>
      <c r="K81" s="51">
        <v>179</v>
      </c>
      <c r="L81" s="103" t="s">
        <v>144</v>
      </c>
      <c r="M81" s="113">
        <v>2015</v>
      </c>
      <c r="N81" s="113" t="s">
        <v>30</v>
      </c>
      <c r="O81" s="17">
        <v>6.5</v>
      </c>
      <c r="P81" s="18">
        <v>0.3076923076923077</v>
      </c>
      <c r="Q81" s="19">
        <v>4.5</v>
      </c>
      <c r="R81" s="156"/>
      <c r="S81" s="53">
        <f t="shared" si="6"/>
        <v>0</v>
      </c>
    </row>
    <row r="82" spans="1:19" ht="15" customHeight="1">
      <c r="A82" s="51">
        <v>117</v>
      </c>
      <c r="B82" s="85" t="s">
        <v>97</v>
      </c>
      <c r="C82" s="113">
        <v>2015</v>
      </c>
      <c r="D82" s="113" t="s">
        <v>30</v>
      </c>
      <c r="E82" s="17">
        <v>8</v>
      </c>
      <c r="F82" s="57">
        <v>0.50125</v>
      </c>
      <c r="G82" s="45">
        <v>3.99</v>
      </c>
      <c r="H82" s="156"/>
      <c r="I82" s="162">
        <f aca="true" t="shared" si="7" ref="I82:I87">H82*6*G82</f>
        <v>0</v>
      </c>
      <c r="K82" s="46">
        <v>180</v>
      </c>
      <c r="L82" s="109" t="s">
        <v>145</v>
      </c>
      <c r="M82" s="112" t="s">
        <v>165</v>
      </c>
      <c r="N82" s="112" t="s">
        <v>30</v>
      </c>
      <c r="O82" s="14">
        <v>7.99</v>
      </c>
      <c r="P82" s="15">
        <v>0.2503128911138924</v>
      </c>
      <c r="Q82" s="16">
        <v>5.99</v>
      </c>
      <c r="R82" s="155"/>
      <c r="S82" s="53">
        <f t="shared" si="6"/>
        <v>0</v>
      </c>
    </row>
    <row r="83" spans="1:19" ht="15" customHeight="1">
      <c r="A83" s="46">
        <v>118</v>
      </c>
      <c r="B83" s="87" t="s">
        <v>98</v>
      </c>
      <c r="C83" s="112">
        <v>2015</v>
      </c>
      <c r="D83" s="112" t="s">
        <v>30</v>
      </c>
      <c r="E83" s="14">
        <v>8.9</v>
      </c>
      <c r="F83" s="50">
        <v>0.4393258426966292</v>
      </c>
      <c r="G83" s="42">
        <v>4.99</v>
      </c>
      <c r="H83" s="155"/>
      <c r="I83" s="162">
        <f t="shared" si="7"/>
        <v>0</v>
      </c>
      <c r="K83" s="194">
        <v>181</v>
      </c>
      <c r="L83" s="103" t="s">
        <v>146</v>
      </c>
      <c r="M83" s="113" t="s">
        <v>165</v>
      </c>
      <c r="N83" s="113" t="s">
        <v>29</v>
      </c>
      <c r="O83" s="17">
        <v>7.9</v>
      </c>
      <c r="P83" s="57">
        <v>0.37341772151898733</v>
      </c>
      <c r="Q83" s="45">
        <v>4.95</v>
      </c>
      <c r="R83" s="156"/>
      <c r="S83" s="53">
        <f t="shared" si="6"/>
        <v>0</v>
      </c>
    </row>
    <row r="84" spans="1:19" ht="15" customHeight="1">
      <c r="A84" s="51">
        <v>119</v>
      </c>
      <c r="B84" s="85" t="s">
        <v>99</v>
      </c>
      <c r="C84" s="113">
        <v>2015</v>
      </c>
      <c r="D84" s="113" t="s">
        <v>30</v>
      </c>
      <c r="E84" s="17">
        <v>12</v>
      </c>
      <c r="F84" s="57">
        <v>0.5008333333333334</v>
      </c>
      <c r="G84" s="45">
        <v>5.99</v>
      </c>
      <c r="H84" s="156"/>
      <c r="I84" s="162">
        <f t="shared" si="7"/>
        <v>0</v>
      </c>
      <c r="K84" s="193">
        <v>182</v>
      </c>
      <c r="L84" s="109" t="s">
        <v>147</v>
      </c>
      <c r="M84" s="112" t="s">
        <v>165</v>
      </c>
      <c r="N84" s="112" t="s">
        <v>29</v>
      </c>
      <c r="O84" s="14">
        <v>11.9</v>
      </c>
      <c r="P84" s="50">
        <v>0.32857142857142857</v>
      </c>
      <c r="Q84" s="42">
        <v>7.99</v>
      </c>
      <c r="R84" s="155"/>
      <c r="S84" s="53">
        <f aca="true" t="shared" si="8" ref="S84:S93">R84*6*Q84</f>
        <v>0</v>
      </c>
    </row>
    <row r="85" spans="1:19" ht="15" customHeight="1">
      <c r="A85" s="46">
        <v>120</v>
      </c>
      <c r="B85" s="87" t="s">
        <v>100</v>
      </c>
      <c r="C85" s="112">
        <v>2013</v>
      </c>
      <c r="D85" s="112" t="s">
        <v>30</v>
      </c>
      <c r="E85" s="14">
        <v>9.9</v>
      </c>
      <c r="F85" s="50">
        <v>0.39494949494949494</v>
      </c>
      <c r="G85" s="42">
        <v>5.99</v>
      </c>
      <c r="H85" s="155"/>
      <c r="I85" s="162">
        <f t="shared" si="7"/>
        <v>0</v>
      </c>
      <c r="K85" s="194">
        <v>183</v>
      </c>
      <c r="L85" s="103" t="s">
        <v>148</v>
      </c>
      <c r="M85" s="113">
        <v>2014</v>
      </c>
      <c r="N85" s="113" t="s">
        <v>30</v>
      </c>
      <c r="O85" s="17">
        <v>8.5</v>
      </c>
      <c r="P85" s="57">
        <v>0.35294117647058826</v>
      </c>
      <c r="Q85" s="45">
        <v>5.5</v>
      </c>
      <c r="R85" s="156"/>
      <c r="S85" s="53">
        <f t="shared" si="8"/>
        <v>0</v>
      </c>
    </row>
    <row r="86" spans="1:19" ht="15" customHeight="1">
      <c r="A86" s="51">
        <v>121</v>
      </c>
      <c r="B86" s="85" t="s">
        <v>241</v>
      </c>
      <c r="C86" s="113">
        <v>2016</v>
      </c>
      <c r="D86" s="113" t="s">
        <v>30</v>
      </c>
      <c r="E86" s="17">
        <v>15.9</v>
      </c>
      <c r="F86" s="57">
        <v>0.560377358490566</v>
      </c>
      <c r="G86" s="45">
        <v>6.99</v>
      </c>
      <c r="H86" s="156"/>
      <c r="I86" s="162">
        <f t="shared" si="7"/>
        <v>0</v>
      </c>
      <c r="K86" s="195"/>
      <c r="L86" s="80" t="s">
        <v>190</v>
      </c>
      <c r="M86" s="124"/>
      <c r="N86" s="124"/>
      <c r="O86" s="80"/>
      <c r="P86" s="80"/>
      <c r="Q86" s="80"/>
      <c r="R86" s="174"/>
      <c r="S86" s="148"/>
    </row>
    <row r="87" spans="1:19" ht="15" customHeight="1">
      <c r="A87" s="46">
        <v>122</v>
      </c>
      <c r="B87" s="87" t="s">
        <v>242</v>
      </c>
      <c r="C87" s="112">
        <v>2014</v>
      </c>
      <c r="D87" s="112" t="s">
        <v>30</v>
      </c>
      <c r="E87" s="14">
        <v>15.9</v>
      </c>
      <c r="F87" s="15">
        <v>0.560377358490566</v>
      </c>
      <c r="G87" s="42">
        <v>6.99</v>
      </c>
      <c r="H87" s="155"/>
      <c r="I87" s="162">
        <f t="shared" si="7"/>
        <v>0</v>
      </c>
      <c r="K87" s="193">
        <v>184</v>
      </c>
      <c r="L87" s="109" t="s">
        <v>254</v>
      </c>
      <c r="M87" s="112">
        <v>2015</v>
      </c>
      <c r="N87" s="112" t="s">
        <v>30</v>
      </c>
      <c r="O87" s="14">
        <v>8.99</v>
      </c>
      <c r="P87" s="50">
        <v>0.5561735261401557</v>
      </c>
      <c r="Q87" s="42">
        <v>3.99</v>
      </c>
      <c r="R87" s="155"/>
      <c r="S87" s="53">
        <f t="shared" si="8"/>
        <v>0</v>
      </c>
    </row>
    <row r="88" spans="1:19" ht="15" customHeight="1">
      <c r="A88" s="147"/>
      <c r="B88" s="80" t="s">
        <v>14</v>
      </c>
      <c r="C88" s="124"/>
      <c r="D88" s="124"/>
      <c r="E88" s="80"/>
      <c r="F88" s="80"/>
      <c r="G88" s="80"/>
      <c r="H88" s="174"/>
      <c r="I88" s="166"/>
      <c r="K88" s="194">
        <v>185</v>
      </c>
      <c r="L88" s="103" t="s">
        <v>149</v>
      </c>
      <c r="M88" s="113">
        <v>2015</v>
      </c>
      <c r="N88" s="113" t="s">
        <v>29</v>
      </c>
      <c r="O88" s="17">
        <v>6.3</v>
      </c>
      <c r="P88" s="18">
        <v>0.2714285714285714</v>
      </c>
      <c r="Q88" s="19">
        <v>4.59</v>
      </c>
      <c r="R88" s="156"/>
      <c r="S88" s="53">
        <f t="shared" si="8"/>
        <v>0</v>
      </c>
    </row>
    <row r="89" spans="1:19" ht="15" customHeight="1">
      <c r="A89" s="46">
        <v>123</v>
      </c>
      <c r="B89" s="87" t="s">
        <v>269</v>
      </c>
      <c r="C89" s="112">
        <v>2015</v>
      </c>
      <c r="D89" s="112" t="s">
        <v>29</v>
      </c>
      <c r="E89" s="14">
        <v>7.95</v>
      </c>
      <c r="F89" s="50">
        <v>0.4981132075471698</v>
      </c>
      <c r="G89" s="42">
        <v>3.99</v>
      </c>
      <c r="H89" s="155"/>
      <c r="I89" s="162">
        <f aca="true" t="shared" si="9" ref="I89:I137">H89*6*G89</f>
        <v>0</v>
      </c>
      <c r="K89" s="193">
        <v>186</v>
      </c>
      <c r="L89" s="109" t="s">
        <v>150</v>
      </c>
      <c r="M89" s="112" t="s">
        <v>165</v>
      </c>
      <c r="N89" s="112" t="s">
        <v>29</v>
      </c>
      <c r="O89" s="14">
        <v>8.95</v>
      </c>
      <c r="P89" s="15">
        <v>0.3351955307262569</v>
      </c>
      <c r="Q89" s="42">
        <v>5.95</v>
      </c>
      <c r="R89" s="155"/>
      <c r="S89" s="53">
        <f t="shared" si="8"/>
        <v>0</v>
      </c>
    </row>
    <row r="90" spans="1:19" ht="15" customHeight="1">
      <c r="A90" s="51">
        <v>124</v>
      </c>
      <c r="B90" s="85" t="s">
        <v>101</v>
      </c>
      <c r="C90" s="113">
        <v>2015</v>
      </c>
      <c r="D90" s="113" t="s">
        <v>31</v>
      </c>
      <c r="E90" s="17">
        <v>7.95</v>
      </c>
      <c r="F90" s="57">
        <v>0.4981132075471698</v>
      </c>
      <c r="G90" s="45">
        <v>3.99</v>
      </c>
      <c r="H90" s="156"/>
      <c r="I90" s="162">
        <f t="shared" si="9"/>
        <v>0</v>
      </c>
      <c r="K90" s="194">
        <v>187</v>
      </c>
      <c r="L90" s="103" t="s">
        <v>151</v>
      </c>
      <c r="M90" s="113" t="s">
        <v>165</v>
      </c>
      <c r="N90" s="113" t="s">
        <v>29</v>
      </c>
      <c r="O90" s="17">
        <v>8.95</v>
      </c>
      <c r="P90" s="18">
        <v>0.2681564245810055</v>
      </c>
      <c r="Q90" s="19">
        <v>6.55</v>
      </c>
      <c r="R90" s="156"/>
      <c r="S90" s="53">
        <f t="shared" si="8"/>
        <v>0</v>
      </c>
    </row>
    <row r="91" spans="1:19" ht="15" customHeight="1">
      <c r="A91" s="46">
        <v>125</v>
      </c>
      <c r="B91" s="87" t="s">
        <v>270</v>
      </c>
      <c r="C91" s="112">
        <v>2014</v>
      </c>
      <c r="D91" s="112" t="s">
        <v>30</v>
      </c>
      <c r="E91" s="14">
        <v>7.95</v>
      </c>
      <c r="F91" s="15">
        <v>0.4981132075471698</v>
      </c>
      <c r="G91" s="42">
        <v>3.99</v>
      </c>
      <c r="H91" s="155"/>
      <c r="I91" s="162">
        <f t="shared" si="9"/>
        <v>0</v>
      </c>
      <c r="K91" s="193">
        <v>188</v>
      </c>
      <c r="L91" s="87" t="s">
        <v>152</v>
      </c>
      <c r="M91" s="112" t="s">
        <v>165</v>
      </c>
      <c r="N91" s="112" t="s">
        <v>29</v>
      </c>
      <c r="O91" s="14">
        <v>9.9</v>
      </c>
      <c r="P91" s="15">
        <v>0.19292929292929295</v>
      </c>
      <c r="Q91" s="16">
        <v>7.99</v>
      </c>
      <c r="R91" s="155"/>
      <c r="S91" s="53">
        <f t="shared" si="8"/>
        <v>0</v>
      </c>
    </row>
    <row r="92" spans="1:19" ht="15" customHeight="1">
      <c r="A92" s="51">
        <v>126</v>
      </c>
      <c r="B92" s="85" t="s">
        <v>243</v>
      </c>
      <c r="C92" s="113">
        <v>2014</v>
      </c>
      <c r="D92" s="113" t="s">
        <v>30</v>
      </c>
      <c r="E92" s="17">
        <v>15</v>
      </c>
      <c r="F92" s="57">
        <v>0.33399999999999996</v>
      </c>
      <c r="G92" s="45">
        <v>9.99</v>
      </c>
      <c r="H92" s="156"/>
      <c r="I92" s="162">
        <f t="shared" si="9"/>
        <v>0</v>
      </c>
      <c r="K92" s="194">
        <v>189</v>
      </c>
      <c r="L92" s="85" t="s">
        <v>153</v>
      </c>
      <c r="M92" s="113" t="s">
        <v>23</v>
      </c>
      <c r="N92" s="113" t="s">
        <v>29</v>
      </c>
      <c r="O92" s="17">
        <v>14.9</v>
      </c>
      <c r="P92" s="18">
        <v>0.3295302013422819</v>
      </c>
      <c r="Q92" s="19">
        <v>9.99</v>
      </c>
      <c r="R92" s="156"/>
      <c r="S92" s="53">
        <f t="shared" si="8"/>
        <v>0</v>
      </c>
    </row>
    <row r="93" spans="1:19" ht="15" customHeight="1">
      <c r="A93" s="147"/>
      <c r="B93" s="80" t="s">
        <v>188</v>
      </c>
      <c r="C93" s="124"/>
      <c r="D93" s="124"/>
      <c r="E93" s="80"/>
      <c r="F93" s="80"/>
      <c r="G93" s="80"/>
      <c r="H93" s="174"/>
      <c r="I93" s="166"/>
      <c r="K93" s="193">
        <v>190</v>
      </c>
      <c r="L93" s="109" t="s">
        <v>154</v>
      </c>
      <c r="M93" s="112">
        <v>2015</v>
      </c>
      <c r="N93" s="112" t="s">
        <v>29</v>
      </c>
      <c r="O93" s="14">
        <v>15.9</v>
      </c>
      <c r="P93" s="15">
        <v>0.25157232704402516</v>
      </c>
      <c r="Q93" s="16">
        <v>11.9</v>
      </c>
      <c r="R93" s="155"/>
      <c r="S93" s="53">
        <f t="shared" si="8"/>
        <v>0</v>
      </c>
    </row>
    <row r="94" spans="1:19" ht="15" customHeight="1">
      <c r="A94" s="46">
        <v>127</v>
      </c>
      <c r="B94" s="87" t="s">
        <v>102</v>
      </c>
      <c r="C94" s="112" t="s">
        <v>165</v>
      </c>
      <c r="D94" s="112" t="s">
        <v>29</v>
      </c>
      <c r="E94" s="14">
        <v>5.95</v>
      </c>
      <c r="F94" s="15">
        <v>0.4974789915966386</v>
      </c>
      <c r="G94" s="42">
        <v>2.99</v>
      </c>
      <c r="H94" s="155"/>
      <c r="I94" s="162">
        <f t="shared" si="9"/>
        <v>0</v>
      </c>
      <c r="K94" s="51">
        <v>191</v>
      </c>
      <c r="L94" s="85" t="s">
        <v>155</v>
      </c>
      <c r="M94" s="113">
        <v>2015</v>
      </c>
      <c r="N94" s="113" t="s">
        <v>29</v>
      </c>
      <c r="O94" s="17">
        <v>18.9</v>
      </c>
      <c r="P94" s="18">
        <v>0.3174603174603174</v>
      </c>
      <c r="Q94" s="19">
        <v>12.9</v>
      </c>
      <c r="R94" s="156"/>
      <c r="S94" s="53">
        <f>R94*6*Q94</f>
        <v>0</v>
      </c>
    </row>
    <row r="95" spans="1:19" ht="15" customHeight="1">
      <c r="A95" s="51">
        <v>128</v>
      </c>
      <c r="B95" s="85" t="s">
        <v>103</v>
      </c>
      <c r="C95" s="113">
        <v>2016</v>
      </c>
      <c r="D95" s="113" t="s">
        <v>29</v>
      </c>
      <c r="E95" s="17">
        <v>6.9</v>
      </c>
      <c r="F95" s="18">
        <v>0.46521739130434786</v>
      </c>
      <c r="G95" s="19">
        <v>3.69</v>
      </c>
      <c r="H95" s="156"/>
      <c r="I95" s="162">
        <f t="shared" si="9"/>
        <v>0</v>
      </c>
      <c r="K95" s="46">
        <v>192</v>
      </c>
      <c r="L95" s="87" t="s">
        <v>255</v>
      </c>
      <c r="M95" s="112">
        <v>2008</v>
      </c>
      <c r="N95" s="112" t="s">
        <v>29</v>
      </c>
      <c r="O95" s="14">
        <v>19.9</v>
      </c>
      <c r="P95" s="15">
        <v>0.20100502512562807</v>
      </c>
      <c r="Q95" s="16">
        <v>15.9</v>
      </c>
      <c r="R95" s="155"/>
      <c r="S95" s="53">
        <f>R95*6*Q95</f>
        <v>0</v>
      </c>
    </row>
    <row r="96" spans="1:19" ht="15" customHeight="1">
      <c r="A96" s="46">
        <v>129</v>
      </c>
      <c r="B96" s="87" t="s">
        <v>104</v>
      </c>
      <c r="C96" s="112">
        <v>2014</v>
      </c>
      <c r="D96" s="112" t="s">
        <v>29</v>
      </c>
      <c r="E96" s="14">
        <v>7.95</v>
      </c>
      <c r="F96" s="15">
        <v>0.4981132075471698</v>
      </c>
      <c r="G96" s="16">
        <v>3.99</v>
      </c>
      <c r="H96" s="155"/>
      <c r="I96" s="162">
        <f t="shared" si="9"/>
        <v>0</v>
      </c>
      <c r="K96" s="147"/>
      <c r="L96" s="80" t="s">
        <v>191</v>
      </c>
      <c r="M96" s="124"/>
      <c r="N96" s="124"/>
      <c r="O96" s="80"/>
      <c r="P96" s="80"/>
      <c r="Q96" s="80"/>
      <c r="R96" s="174"/>
      <c r="S96" s="148"/>
    </row>
    <row r="97" spans="1:19" ht="15" customHeight="1">
      <c r="A97" s="51">
        <v>130</v>
      </c>
      <c r="B97" s="85" t="s">
        <v>105</v>
      </c>
      <c r="C97" s="113" t="s">
        <v>23</v>
      </c>
      <c r="D97" s="113" t="s">
        <v>29</v>
      </c>
      <c r="E97" s="17">
        <v>9.9</v>
      </c>
      <c r="F97" s="18">
        <v>0.5969696969696969</v>
      </c>
      <c r="G97" s="19">
        <v>3.99</v>
      </c>
      <c r="H97" s="156"/>
      <c r="I97" s="162">
        <f t="shared" si="9"/>
        <v>0</v>
      </c>
      <c r="K97" s="46">
        <v>193</v>
      </c>
      <c r="L97" s="87" t="s">
        <v>256</v>
      </c>
      <c r="M97" s="112">
        <v>2016</v>
      </c>
      <c r="N97" s="112" t="s">
        <v>29</v>
      </c>
      <c r="O97" s="14">
        <v>5.99</v>
      </c>
      <c r="P97" s="15">
        <v>0.5</v>
      </c>
      <c r="Q97" s="16">
        <v>2.99</v>
      </c>
      <c r="R97" s="155"/>
      <c r="S97" s="53">
        <f>R97*6*Q97</f>
        <v>0</v>
      </c>
    </row>
    <row r="98" spans="1:19" ht="15" customHeight="1">
      <c r="A98" s="46">
        <v>131</v>
      </c>
      <c r="B98" s="87" t="s">
        <v>244</v>
      </c>
      <c r="C98" s="112">
        <v>2016</v>
      </c>
      <c r="D98" s="112" t="s">
        <v>29</v>
      </c>
      <c r="E98" s="14">
        <v>7.95</v>
      </c>
      <c r="F98" s="15">
        <v>0.6238993710691824</v>
      </c>
      <c r="G98" s="16">
        <v>2.99</v>
      </c>
      <c r="H98" s="155"/>
      <c r="I98" s="162">
        <f t="shared" si="9"/>
        <v>0</v>
      </c>
      <c r="K98" s="51">
        <v>194</v>
      </c>
      <c r="L98" s="85" t="s">
        <v>257</v>
      </c>
      <c r="M98" s="113" t="s">
        <v>165</v>
      </c>
      <c r="N98" s="113" t="s">
        <v>29</v>
      </c>
      <c r="O98" s="17">
        <v>8.99</v>
      </c>
      <c r="P98" s="18">
        <v>0.5561735261401557</v>
      </c>
      <c r="Q98" s="19">
        <v>3.99</v>
      </c>
      <c r="R98" s="156"/>
      <c r="S98" s="53">
        <f>R98*6*Q98</f>
        <v>0</v>
      </c>
    </row>
    <row r="99" spans="1:19" ht="15" customHeight="1">
      <c r="A99" s="51">
        <v>132</v>
      </c>
      <c r="B99" s="85" t="s">
        <v>106</v>
      </c>
      <c r="C99" s="113" t="s">
        <v>23</v>
      </c>
      <c r="D99" s="113" t="s">
        <v>29</v>
      </c>
      <c r="E99" s="17">
        <v>5.9</v>
      </c>
      <c r="F99" s="18">
        <v>0.32372881355932204</v>
      </c>
      <c r="G99" s="19">
        <v>3.99</v>
      </c>
      <c r="H99" s="156"/>
      <c r="I99" s="162">
        <f t="shared" si="9"/>
        <v>0</v>
      </c>
      <c r="K99" s="46">
        <v>195</v>
      </c>
      <c r="L99" s="87" t="s">
        <v>258</v>
      </c>
      <c r="M99" s="112">
        <v>2016</v>
      </c>
      <c r="N99" s="112" t="s">
        <v>29</v>
      </c>
      <c r="O99" s="14">
        <v>9.99</v>
      </c>
      <c r="P99" s="15">
        <v>0.40040040040040037</v>
      </c>
      <c r="Q99" s="16">
        <v>5.99</v>
      </c>
      <c r="R99" s="155"/>
      <c r="S99" s="53">
        <f>R99*6*Q99</f>
        <v>0</v>
      </c>
    </row>
    <row r="100" spans="1:19" ht="15" customHeight="1">
      <c r="A100" s="46">
        <v>133</v>
      </c>
      <c r="B100" s="87" t="s">
        <v>245</v>
      </c>
      <c r="C100" s="112" t="s">
        <v>164</v>
      </c>
      <c r="D100" s="112" t="s">
        <v>29</v>
      </c>
      <c r="E100" s="14">
        <v>11.9</v>
      </c>
      <c r="F100" s="15">
        <v>0.4966386554621849</v>
      </c>
      <c r="G100" s="16">
        <v>5.99</v>
      </c>
      <c r="H100" s="155"/>
      <c r="I100" s="162">
        <f t="shared" si="9"/>
        <v>0</v>
      </c>
      <c r="K100" s="147"/>
      <c r="L100" s="80" t="s">
        <v>20</v>
      </c>
      <c r="M100" s="124"/>
      <c r="N100" s="124"/>
      <c r="O100" s="80"/>
      <c r="P100" s="80"/>
      <c r="Q100" s="80"/>
      <c r="R100" s="174"/>
      <c r="S100" s="148"/>
    </row>
    <row r="101" spans="1:19" ht="15" customHeight="1">
      <c r="A101" s="51">
        <v>134</v>
      </c>
      <c r="B101" s="85" t="s">
        <v>107</v>
      </c>
      <c r="C101" s="113">
        <v>2013</v>
      </c>
      <c r="D101" s="113" t="s">
        <v>29</v>
      </c>
      <c r="E101" s="17">
        <v>13.9</v>
      </c>
      <c r="F101" s="18">
        <v>0.49712230215827335</v>
      </c>
      <c r="G101" s="19">
        <v>6.99</v>
      </c>
      <c r="H101" s="156"/>
      <c r="I101" s="162">
        <f t="shared" si="9"/>
        <v>0</v>
      </c>
      <c r="K101" s="46">
        <v>196</v>
      </c>
      <c r="L101" s="87" t="s">
        <v>15</v>
      </c>
      <c r="M101" s="112"/>
      <c r="N101" s="112" t="s">
        <v>29</v>
      </c>
      <c r="O101" s="14">
        <v>7.95</v>
      </c>
      <c r="P101" s="15">
        <v>0.3723270440251572</v>
      </c>
      <c r="Q101" s="16">
        <v>4.99</v>
      </c>
      <c r="R101" s="155"/>
      <c r="S101" s="53">
        <f aca="true" t="shared" si="10" ref="S101:S109">R101*6*Q101</f>
        <v>0</v>
      </c>
    </row>
    <row r="102" spans="1:19" ht="15" customHeight="1">
      <c r="A102" s="46">
        <v>135</v>
      </c>
      <c r="B102" s="95" t="s">
        <v>108</v>
      </c>
      <c r="C102" s="121" t="s">
        <v>8</v>
      </c>
      <c r="D102" s="112" t="s">
        <v>29</v>
      </c>
      <c r="E102" s="64">
        <v>13.9</v>
      </c>
      <c r="F102" s="65">
        <v>0.4251798561151079</v>
      </c>
      <c r="G102" s="66">
        <v>7.99</v>
      </c>
      <c r="H102" s="169"/>
      <c r="I102" s="162">
        <f t="shared" si="9"/>
        <v>0</v>
      </c>
      <c r="K102" s="51">
        <v>197</v>
      </c>
      <c r="L102" s="85" t="s">
        <v>16</v>
      </c>
      <c r="M102" s="113"/>
      <c r="N102" s="113" t="s">
        <v>31</v>
      </c>
      <c r="O102" s="17">
        <v>7.95</v>
      </c>
      <c r="P102" s="18">
        <v>0.3723270440251572</v>
      </c>
      <c r="Q102" s="19">
        <v>4.99</v>
      </c>
      <c r="R102" s="156"/>
      <c r="S102" s="53">
        <f t="shared" si="10"/>
        <v>0</v>
      </c>
    </row>
    <row r="103" spans="1:19" ht="15" customHeight="1">
      <c r="A103" s="51">
        <v>136</v>
      </c>
      <c r="B103" s="85" t="s">
        <v>109</v>
      </c>
      <c r="C103" s="113">
        <v>2012</v>
      </c>
      <c r="D103" s="113" t="s">
        <v>29</v>
      </c>
      <c r="E103" s="17">
        <v>17.9</v>
      </c>
      <c r="F103" s="18">
        <v>0.3351955307262569</v>
      </c>
      <c r="G103" s="19">
        <v>11.9</v>
      </c>
      <c r="H103" s="156"/>
      <c r="I103" s="162">
        <f t="shared" si="9"/>
        <v>0</v>
      </c>
      <c r="K103" s="46">
        <v>198</v>
      </c>
      <c r="L103" s="87" t="s">
        <v>156</v>
      </c>
      <c r="M103" s="112"/>
      <c r="N103" s="112" t="s">
        <v>29</v>
      </c>
      <c r="O103" s="14">
        <v>9.95</v>
      </c>
      <c r="P103" s="15">
        <v>0.29748743718592957</v>
      </c>
      <c r="Q103" s="16">
        <v>6.99</v>
      </c>
      <c r="R103" s="155"/>
      <c r="S103" s="53">
        <f t="shared" si="10"/>
        <v>0</v>
      </c>
    </row>
    <row r="104" spans="1:19" ht="15" customHeight="1">
      <c r="A104" s="211">
        <v>137</v>
      </c>
      <c r="B104" s="213" t="s">
        <v>246</v>
      </c>
      <c r="C104" s="215" t="s">
        <v>174</v>
      </c>
      <c r="D104" s="215" t="s">
        <v>30</v>
      </c>
      <c r="E104" s="217">
        <v>8.9</v>
      </c>
      <c r="F104" s="219">
        <v>0.32696629213483147</v>
      </c>
      <c r="G104" s="221">
        <v>5.99</v>
      </c>
      <c r="H104" s="223"/>
      <c r="I104" s="235">
        <f>H104*6*G104</f>
        <v>0</v>
      </c>
      <c r="K104" s="51">
        <v>199</v>
      </c>
      <c r="L104" s="85" t="s">
        <v>157</v>
      </c>
      <c r="M104" s="113"/>
      <c r="N104" s="113" t="s">
        <v>31</v>
      </c>
      <c r="O104" s="17">
        <v>10.95</v>
      </c>
      <c r="P104" s="18">
        <v>0.27031963470319625</v>
      </c>
      <c r="Q104" s="19">
        <v>7.99</v>
      </c>
      <c r="R104" s="156"/>
      <c r="S104" s="53">
        <f t="shared" si="10"/>
        <v>0</v>
      </c>
    </row>
    <row r="105" spans="1:19" ht="15" customHeight="1">
      <c r="A105" s="212"/>
      <c r="B105" s="214"/>
      <c r="C105" s="216"/>
      <c r="D105" s="216"/>
      <c r="E105" s="218"/>
      <c r="F105" s="220"/>
      <c r="G105" s="222"/>
      <c r="H105" s="224"/>
      <c r="I105" s="236"/>
      <c r="K105" s="46">
        <v>200</v>
      </c>
      <c r="L105" s="87" t="s">
        <v>158</v>
      </c>
      <c r="M105" s="112"/>
      <c r="N105" s="112" t="s">
        <v>29</v>
      </c>
      <c r="O105" s="14">
        <v>17.95</v>
      </c>
      <c r="P105" s="15">
        <v>0.2206128133704735</v>
      </c>
      <c r="Q105" s="16">
        <v>13.99</v>
      </c>
      <c r="R105" s="155"/>
      <c r="S105" s="53">
        <f t="shared" si="10"/>
        <v>0</v>
      </c>
    </row>
    <row r="106" spans="1:19" ht="15" customHeight="1">
      <c r="A106" s="51">
        <v>138</v>
      </c>
      <c r="B106" s="85" t="s">
        <v>110</v>
      </c>
      <c r="C106" s="113" t="s">
        <v>23</v>
      </c>
      <c r="D106" s="113" t="s">
        <v>30</v>
      </c>
      <c r="E106" s="17">
        <v>5.95</v>
      </c>
      <c r="F106" s="18">
        <v>0.4974789915966386</v>
      </c>
      <c r="G106" s="19">
        <v>2.99</v>
      </c>
      <c r="H106" s="156"/>
      <c r="I106" s="162">
        <f t="shared" si="9"/>
        <v>0</v>
      </c>
      <c r="K106" s="51">
        <v>201</v>
      </c>
      <c r="L106" s="85" t="s">
        <v>159</v>
      </c>
      <c r="M106" s="113"/>
      <c r="N106" s="113" t="s">
        <v>31</v>
      </c>
      <c r="O106" s="17">
        <v>22.9</v>
      </c>
      <c r="P106" s="18">
        <v>0.30174672489082965</v>
      </c>
      <c r="Q106" s="45">
        <v>15.99</v>
      </c>
      <c r="R106" s="156"/>
      <c r="S106" s="53">
        <f t="shared" si="10"/>
        <v>0</v>
      </c>
    </row>
    <row r="107" spans="1:19" ht="15" customHeight="1">
      <c r="A107" s="46">
        <v>139</v>
      </c>
      <c r="B107" s="87" t="s">
        <v>247</v>
      </c>
      <c r="C107" s="112" t="s">
        <v>23</v>
      </c>
      <c r="D107" s="112" t="s">
        <v>30</v>
      </c>
      <c r="E107" s="14">
        <v>7.99</v>
      </c>
      <c r="F107" s="15">
        <v>0.5006257822277848</v>
      </c>
      <c r="G107" s="16">
        <v>3.99</v>
      </c>
      <c r="H107" s="155"/>
      <c r="I107" s="162">
        <f t="shared" si="9"/>
        <v>0</v>
      </c>
      <c r="K107" s="147"/>
      <c r="L107" s="80" t="s">
        <v>52</v>
      </c>
      <c r="M107" s="124"/>
      <c r="N107" s="124"/>
      <c r="O107" s="80"/>
      <c r="P107" s="80"/>
      <c r="Q107" s="80"/>
      <c r="R107" s="174"/>
      <c r="S107" s="148"/>
    </row>
    <row r="108" spans="1:19" ht="15" customHeight="1">
      <c r="A108" s="51">
        <v>140</v>
      </c>
      <c r="B108" s="85" t="s">
        <v>111</v>
      </c>
      <c r="C108" s="113">
        <v>2015</v>
      </c>
      <c r="D108" s="113" t="s">
        <v>30</v>
      </c>
      <c r="E108" s="17">
        <v>7.5</v>
      </c>
      <c r="F108" s="18">
        <v>0.46799999999999997</v>
      </c>
      <c r="G108" s="19">
        <v>3.99</v>
      </c>
      <c r="H108" s="156"/>
      <c r="I108" s="162">
        <f t="shared" si="9"/>
        <v>0</v>
      </c>
      <c r="K108" s="46">
        <v>202</v>
      </c>
      <c r="L108" s="109" t="s">
        <v>160</v>
      </c>
      <c r="M108" s="112">
        <v>2015</v>
      </c>
      <c r="N108" s="112" t="s">
        <v>29</v>
      </c>
      <c r="O108" s="14">
        <v>7.99</v>
      </c>
      <c r="P108" s="15">
        <v>0.6257822277847309</v>
      </c>
      <c r="Q108" s="16">
        <v>2.99</v>
      </c>
      <c r="R108" s="155"/>
      <c r="S108" s="53">
        <f>R108*6*Q108</f>
        <v>0</v>
      </c>
    </row>
    <row r="109" spans="1:20" ht="15" customHeight="1">
      <c r="A109" s="46">
        <v>141</v>
      </c>
      <c r="B109" s="87" t="s">
        <v>112</v>
      </c>
      <c r="C109" s="112">
        <v>2014</v>
      </c>
      <c r="D109" s="112" t="s">
        <v>30</v>
      </c>
      <c r="E109" s="14">
        <v>8</v>
      </c>
      <c r="F109" s="15">
        <v>0.50125</v>
      </c>
      <c r="G109" s="16">
        <v>3.99</v>
      </c>
      <c r="H109" s="155"/>
      <c r="I109" s="162">
        <f t="shared" si="9"/>
        <v>0</v>
      </c>
      <c r="K109" s="51">
        <v>203</v>
      </c>
      <c r="L109" s="103" t="s">
        <v>161</v>
      </c>
      <c r="M109" s="113">
        <v>2015</v>
      </c>
      <c r="N109" s="113" t="s">
        <v>30</v>
      </c>
      <c r="O109" s="17">
        <v>7.99</v>
      </c>
      <c r="P109" s="18">
        <v>0.6257822277847309</v>
      </c>
      <c r="Q109" s="45">
        <v>2.99</v>
      </c>
      <c r="R109" s="156"/>
      <c r="S109" s="53">
        <f t="shared" si="10"/>
        <v>0</v>
      </c>
      <c r="T109" s="1"/>
    </row>
    <row r="110" spans="1:19" ht="15" customHeight="1">
      <c r="A110" s="51">
        <v>142</v>
      </c>
      <c r="B110" s="85" t="s">
        <v>113</v>
      </c>
      <c r="C110" s="113">
        <v>2015</v>
      </c>
      <c r="D110" s="113" t="s">
        <v>30</v>
      </c>
      <c r="E110" s="17">
        <v>7.99</v>
      </c>
      <c r="F110" s="18">
        <v>0.5006257822277848</v>
      </c>
      <c r="G110" s="19">
        <v>3.99</v>
      </c>
      <c r="H110" s="156"/>
      <c r="I110" s="162">
        <f t="shared" si="9"/>
        <v>0</v>
      </c>
      <c r="K110" s="147"/>
      <c r="L110" s="80" t="s">
        <v>192</v>
      </c>
      <c r="M110" s="124"/>
      <c r="N110" s="124"/>
      <c r="O110" s="80"/>
      <c r="P110" s="80"/>
      <c r="Q110" s="80"/>
      <c r="R110" s="174"/>
      <c r="S110" s="148"/>
    </row>
    <row r="111" spans="1:19" ht="15" customHeight="1">
      <c r="A111" s="46">
        <v>143</v>
      </c>
      <c r="B111" s="87" t="s">
        <v>114</v>
      </c>
      <c r="C111" s="112">
        <v>2015</v>
      </c>
      <c r="D111" s="112" t="s">
        <v>30</v>
      </c>
      <c r="E111" s="14">
        <v>8.9</v>
      </c>
      <c r="F111" s="15">
        <v>0.5516853932584269</v>
      </c>
      <c r="G111" s="16">
        <v>3.99</v>
      </c>
      <c r="H111" s="155"/>
      <c r="I111" s="162">
        <f t="shared" si="9"/>
        <v>0</v>
      </c>
      <c r="K111" s="46">
        <v>301</v>
      </c>
      <c r="L111" s="109" t="s">
        <v>259</v>
      </c>
      <c r="M111" s="112">
        <v>2015</v>
      </c>
      <c r="N111" s="112" t="s">
        <v>30</v>
      </c>
      <c r="O111" s="14">
        <v>25</v>
      </c>
      <c r="P111" s="15">
        <v>0.6</v>
      </c>
      <c r="Q111" s="42">
        <v>10</v>
      </c>
      <c r="R111" s="155"/>
      <c r="S111" s="53">
        <f>R111*Q111</f>
        <v>0</v>
      </c>
    </row>
    <row r="112" spans="1:19" ht="15" customHeight="1">
      <c r="A112" s="51">
        <v>144</v>
      </c>
      <c r="B112" s="85" t="s">
        <v>115</v>
      </c>
      <c r="C112" s="113">
        <v>2015</v>
      </c>
      <c r="D112" s="113" t="s">
        <v>30</v>
      </c>
      <c r="E112" s="17">
        <v>9.95</v>
      </c>
      <c r="F112" s="18">
        <v>0.5989949748743718</v>
      </c>
      <c r="G112" s="19">
        <v>3.99</v>
      </c>
      <c r="H112" s="156"/>
      <c r="I112" s="162">
        <f t="shared" si="9"/>
        <v>0</v>
      </c>
      <c r="K112" s="51">
        <v>302</v>
      </c>
      <c r="L112" s="103" t="s">
        <v>260</v>
      </c>
      <c r="M112" s="113">
        <v>2015</v>
      </c>
      <c r="N112" s="113" t="s">
        <v>30</v>
      </c>
      <c r="O112" s="17">
        <v>25</v>
      </c>
      <c r="P112" s="18">
        <v>0.6</v>
      </c>
      <c r="Q112" s="45">
        <v>10</v>
      </c>
      <c r="R112" s="156"/>
      <c r="S112" s="53">
        <f aca="true" t="shared" si="11" ref="S112:S119">R112*Q112</f>
        <v>0</v>
      </c>
    </row>
    <row r="113" spans="1:19" ht="15" customHeight="1">
      <c r="A113" s="46">
        <v>145</v>
      </c>
      <c r="B113" s="87" t="s">
        <v>116</v>
      </c>
      <c r="C113" s="112">
        <v>2015</v>
      </c>
      <c r="D113" s="112" t="s">
        <v>30</v>
      </c>
      <c r="E113" s="14">
        <v>7.99</v>
      </c>
      <c r="F113" s="15">
        <v>0.46182728410513146</v>
      </c>
      <c r="G113" s="16">
        <v>4.3</v>
      </c>
      <c r="H113" s="155"/>
      <c r="I113" s="162">
        <f t="shared" si="9"/>
        <v>0</v>
      </c>
      <c r="K113" s="46">
        <v>303</v>
      </c>
      <c r="L113" s="109" t="s">
        <v>261</v>
      </c>
      <c r="M113" s="112">
        <v>2015</v>
      </c>
      <c r="N113" s="112" t="s">
        <v>30</v>
      </c>
      <c r="O113" s="14">
        <v>25</v>
      </c>
      <c r="P113" s="15">
        <v>0.6</v>
      </c>
      <c r="Q113" s="42">
        <v>10</v>
      </c>
      <c r="R113" s="155"/>
      <c r="S113" s="53">
        <f t="shared" si="11"/>
        <v>0</v>
      </c>
    </row>
    <row r="114" spans="1:19" ht="15" customHeight="1">
      <c r="A114" s="51">
        <v>146</v>
      </c>
      <c r="B114" s="85" t="s">
        <v>117</v>
      </c>
      <c r="C114" s="113">
        <v>2014</v>
      </c>
      <c r="D114" s="113" t="s">
        <v>30</v>
      </c>
      <c r="E114" s="17">
        <v>7.5</v>
      </c>
      <c r="F114" s="18">
        <v>0.39333333333333337</v>
      </c>
      <c r="G114" s="19">
        <v>4.55</v>
      </c>
      <c r="H114" s="156"/>
      <c r="I114" s="162">
        <f t="shared" si="9"/>
        <v>0</v>
      </c>
      <c r="K114" s="51">
        <v>304</v>
      </c>
      <c r="L114" s="103" t="s">
        <v>262</v>
      </c>
      <c r="M114" s="113">
        <v>2015</v>
      </c>
      <c r="N114" s="113" t="s">
        <v>30</v>
      </c>
      <c r="O114" s="17">
        <v>25</v>
      </c>
      <c r="P114" s="18">
        <v>0.6</v>
      </c>
      <c r="Q114" s="45">
        <v>10</v>
      </c>
      <c r="R114" s="156"/>
      <c r="S114" s="53">
        <f t="shared" si="11"/>
        <v>0</v>
      </c>
    </row>
    <row r="115" spans="1:19" ht="15" customHeight="1">
      <c r="A115" s="46">
        <v>147</v>
      </c>
      <c r="B115" s="87" t="s">
        <v>118</v>
      </c>
      <c r="C115" s="112">
        <v>2015</v>
      </c>
      <c r="D115" s="112" t="s">
        <v>30</v>
      </c>
      <c r="E115" s="14">
        <v>9.9</v>
      </c>
      <c r="F115" s="15">
        <v>0.49595959595959593</v>
      </c>
      <c r="G115" s="16">
        <v>4.99</v>
      </c>
      <c r="H115" s="155"/>
      <c r="I115" s="162">
        <f>H115*6*G115</f>
        <v>0</v>
      </c>
      <c r="K115" s="46">
        <v>305</v>
      </c>
      <c r="L115" s="109" t="s">
        <v>263</v>
      </c>
      <c r="M115" s="112"/>
      <c r="N115" s="112" t="s">
        <v>31</v>
      </c>
      <c r="O115" s="14">
        <v>10</v>
      </c>
      <c r="P115" s="15">
        <v>0.40099999999999997</v>
      </c>
      <c r="Q115" s="42">
        <v>5.99</v>
      </c>
      <c r="R115" s="155"/>
      <c r="S115" s="53">
        <f t="shared" si="11"/>
        <v>0</v>
      </c>
    </row>
    <row r="116" spans="1:19" ht="15" customHeight="1">
      <c r="A116" s="51">
        <v>148</v>
      </c>
      <c r="B116" s="85" t="s">
        <v>119</v>
      </c>
      <c r="C116" s="113">
        <v>2014</v>
      </c>
      <c r="D116" s="113" t="s">
        <v>30</v>
      </c>
      <c r="E116" s="17">
        <v>9.95</v>
      </c>
      <c r="F116" s="18">
        <v>0.49849246231155775</v>
      </c>
      <c r="G116" s="19">
        <v>4.99</v>
      </c>
      <c r="H116" s="156"/>
      <c r="I116" s="162">
        <f t="shared" si="9"/>
        <v>0</v>
      </c>
      <c r="K116" s="51">
        <v>306</v>
      </c>
      <c r="L116" s="103" t="s">
        <v>264</v>
      </c>
      <c r="M116" s="113"/>
      <c r="N116" s="113" t="s">
        <v>29</v>
      </c>
      <c r="O116" s="17">
        <v>29.9</v>
      </c>
      <c r="P116" s="18">
        <v>0.33444816053511706</v>
      </c>
      <c r="Q116" s="45">
        <v>19.9</v>
      </c>
      <c r="R116" s="156"/>
      <c r="S116" s="53">
        <f t="shared" si="11"/>
        <v>0</v>
      </c>
    </row>
    <row r="117" spans="1:19" ht="15" customHeight="1">
      <c r="A117" s="46">
        <v>149</v>
      </c>
      <c r="B117" s="87" t="s">
        <v>120</v>
      </c>
      <c r="C117" s="112">
        <v>2015</v>
      </c>
      <c r="D117" s="112" t="s">
        <v>30</v>
      </c>
      <c r="E117" s="14">
        <v>7.5</v>
      </c>
      <c r="F117" s="15">
        <v>0.28666666666666674</v>
      </c>
      <c r="G117" s="16">
        <v>5.35</v>
      </c>
      <c r="H117" s="155"/>
      <c r="I117" s="162">
        <f>H117*6*G117</f>
        <v>0</v>
      </c>
      <c r="K117" s="46">
        <v>307</v>
      </c>
      <c r="L117" s="109" t="s">
        <v>265</v>
      </c>
      <c r="M117" s="112"/>
      <c r="N117" s="112" t="s">
        <v>31</v>
      </c>
      <c r="O117" s="14">
        <v>29.9</v>
      </c>
      <c r="P117" s="15">
        <v>0.33444816053511706</v>
      </c>
      <c r="Q117" s="42">
        <v>19.9</v>
      </c>
      <c r="R117" s="155"/>
      <c r="S117" s="53">
        <f t="shared" si="11"/>
        <v>0</v>
      </c>
    </row>
    <row r="118" spans="1:19" ht="15" customHeight="1">
      <c r="A118" s="51">
        <v>150</v>
      </c>
      <c r="B118" s="85" t="s">
        <v>121</v>
      </c>
      <c r="C118" s="113" t="s">
        <v>23</v>
      </c>
      <c r="D118" s="113" t="s">
        <v>30</v>
      </c>
      <c r="E118" s="17">
        <v>12</v>
      </c>
      <c r="F118" s="18">
        <v>0.5008333333333334</v>
      </c>
      <c r="G118" s="19">
        <v>5.99</v>
      </c>
      <c r="H118" s="156"/>
      <c r="I118" s="162">
        <f t="shared" si="9"/>
        <v>0</v>
      </c>
      <c r="K118" s="51">
        <v>308</v>
      </c>
      <c r="L118" s="103" t="s">
        <v>266</v>
      </c>
      <c r="M118" s="113"/>
      <c r="N118" s="113" t="s">
        <v>30</v>
      </c>
      <c r="O118" s="17">
        <v>29.9</v>
      </c>
      <c r="P118" s="18">
        <v>0.33444816053511706</v>
      </c>
      <c r="Q118" s="45">
        <v>19.9</v>
      </c>
      <c r="R118" s="156"/>
      <c r="S118" s="53">
        <f t="shared" si="11"/>
        <v>0</v>
      </c>
    </row>
    <row r="119" spans="1:19" ht="15" customHeight="1">
      <c r="A119" s="46">
        <v>151</v>
      </c>
      <c r="B119" s="95" t="s">
        <v>122</v>
      </c>
      <c r="C119" s="121">
        <v>2014</v>
      </c>
      <c r="D119" s="112" t="s">
        <v>30</v>
      </c>
      <c r="E119" s="64">
        <v>9.9</v>
      </c>
      <c r="F119" s="65">
        <v>0.39494949494949494</v>
      </c>
      <c r="G119" s="66">
        <v>5.99</v>
      </c>
      <c r="H119" s="169"/>
      <c r="I119" s="162">
        <f t="shared" si="9"/>
        <v>0</v>
      </c>
      <c r="K119" s="46">
        <v>401</v>
      </c>
      <c r="L119" s="109" t="s">
        <v>267</v>
      </c>
      <c r="M119" s="112">
        <v>2015</v>
      </c>
      <c r="N119" s="112" t="s">
        <v>29</v>
      </c>
      <c r="O119" s="14">
        <v>32.5</v>
      </c>
      <c r="P119" s="15">
        <v>0.5387692307692307</v>
      </c>
      <c r="Q119" s="42">
        <v>14.99</v>
      </c>
      <c r="R119" s="155"/>
      <c r="S119" s="53">
        <f t="shared" si="11"/>
        <v>0</v>
      </c>
    </row>
    <row r="120" spans="1:19" ht="15" customHeight="1">
      <c r="A120" s="51">
        <v>152</v>
      </c>
      <c r="B120" s="85" t="s">
        <v>123</v>
      </c>
      <c r="C120" s="113">
        <v>2014</v>
      </c>
      <c r="D120" s="113" t="s">
        <v>30</v>
      </c>
      <c r="E120" s="17">
        <v>9.9</v>
      </c>
      <c r="F120" s="18">
        <v>0.39494949494949494</v>
      </c>
      <c r="G120" s="19">
        <v>5.99</v>
      </c>
      <c r="H120" s="156"/>
      <c r="I120" s="162">
        <f t="shared" si="9"/>
        <v>0</v>
      </c>
      <c r="J120" s="1"/>
      <c r="K120" s="51">
        <v>402</v>
      </c>
      <c r="L120" s="103" t="s">
        <v>162</v>
      </c>
      <c r="M120" s="113"/>
      <c r="N120" s="113"/>
      <c r="O120" s="196"/>
      <c r="P120" s="18"/>
      <c r="Q120" s="45">
        <v>19.9</v>
      </c>
      <c r="R120" s="156"/>
      <c r="S120" s="53">
        <f>R120*Q120</f>
        <v>0</v>
      </c>
    </row>
    <row r="121" spans="1:19" ht="15" customHeight="1">
      <c r="A121" s="46">
        <v>153</v>
      </c>
      <c r="B121" s="87" t="s">
        <v>124</v>
      </c>
      <c r="C121" s="112">
        <v>2011</v>
      </c>
      <c r="D121" s="112" t="s">
        <v>30</v>
      </c>
      <c r="E121" s="14">
        <v>10.9</v>
      </c>
      <c r="F121" s="15">
        <v>0.4504587155963303</v>
      </c>
      <c r="G121" s="16">
        <v>5.99</v>
      </c>
      <c r="H121" s="169"/>
      <c r="I121" s="162">
        <f t="shared" si="9"/>
        <v>0</v>
      </c>
      <c r="J121" s="1"/>
      <c r="K121" s="46">
        <v>403</v>
      </c>
      <c r="L121" s="109" t="s">
        <v>163</v>
      </c>
      <c r="M121" s="112"/>
      <c r="N121" s="112"/>
      <c r="O121" s="16"/>
      <c r="P121" s="15"/>
      <c r="Q121" s="42">
        <v>24.9</v>
      </c>
      <c r="R121" s="155"/>
      <c r="S121" s="53">
        <f>R121*Q121</f>
        <v>0</v>
      </c>
    </row>
    <row r="122" spans="1:19" ht="15" customHeight="1">
      <c r="A122" s="51">
        <v>154</v>
      </c>
      <c r="B122" s="85" t="s">
        <v>125</v>
      </c>
      <c r="C122" s="113">
        <v>2015</v>
      </c>
      <c r="D122" s="113" t="s">
        <v>30</v>
      </c>
      <c r="E122" s="17">
        <v>10.9</v>
      </c>
      <c r="F122" s="18">
        <v>0.3587155963302752</v>
      </c>
      <c r="G122" s="19">
        <v>6.99</v>
      </c>
      <c r="H122" s="156"/>
      <c r="I122" s="162">
        <f t="shared" si="9"/>
        <v>0</v>
      </c>
      <c r="J122" s="1"/>
      <c r="K122" s="21"/>
      <c r="L122" s="21"/>
      <c r="M122" s="21"/>
      <c r="N122" s="21"/>
      <c r="O122" s="21"/>
      <c r="P122" s="21"/>
      <c r="Q122" s="21"/>
      <c r="S122" s="21"/>
    </row>
    <row r="123" spans="1:19" ht="15" customHeight="1">
      <c r="A123" s="46">
        <v>155</v>
      </c>
      <c r="B123" s="87" t="s">
        <v>126</v>
      </c>
      <c r="C123" s="112" t="s">
        <v>23</v>
      </c>
      <c r="D123" s="112" t="s">
        <v>30</v>
      </c>
      <c r="E123" s="14">
        <v>13.99</v>
      </c>
      <c r="F123" s="15">
        <v>0.5003573981415297</v>
      </c>
      <c r="G123" s="16">
        <v>6.99</v>
      </c>
      <c r="H123" s="155"/>
      <c r="I123" s="162">
        <f t="shared" si="9"/>
        <v>0</v>
      </c>
      <c r="J123" s="149"/>
      <c r="K123" s="150"/>
      <c r="L123" s="151"/>
      <c r="M123" s="151"/>
      <c r="N123" s="151"/>
      <c r="O123" s="151"/>
      <c r="P123" s="151"/>
      <c r="Q123" s="229" t="s">
        <v>4</v>
      </c>
      <c r="R123" s="230"/>
      <c r="S123" s="175">
        <f>SUM(S71:S121)+SUM(I71:I137)+SUM(S6:S66)+SUM(I6:I66)</f>
        <v>0</v>
      </c>
    </row>
    <row r="124" spans="1:10" ht="15" customHeight="1">
      <c r="A124" s="51">
        <v>156</v>
      </c>
      <c r="B124" s="85" t="s">
        <v>127</v>
      </c>
      <c r="C124" s="113">
        <v>2011</v>
      </c>
      <c r="D124" s="113" t="s">
        <v>30</v>
      </c>
      <c r="E124" s="17">
        <v>11</v>
      </c>
      <c r="F124" s="18">
        <v>0.3181818181818182</v>
      </c>
      <c r="G124" s="19">
        <v>7.5</v>
      </c>
      <c r="H124" s="156"/>
      <c r="I124" s="162">
        <f t="shared" si="9"/>
        <v>0</v>
      </c>
      <c r="J124" s="1"/>
    </row>
    <row r="125" spans="1:23" ht="15" customHeight="1">
      <c r="A125" s="46">
        <v>157</v>
      </c>
      <c r="B125" s="87" t="s">
        <v>248</v>
      </c>
      <c r="C125" s="112">
        <v>2015</v>
      </c>
      <c r="D125" s="112" t="s">
        <v>30</v>
      </c>
      <c r="E125" s="14">
        <v>11.9</v>
      </c>
      <c r="F125" s="15">
        <v>0.32857142857142857</v>
      </c>
      <c r="G125" s="16">
        <v>7.99</v>
      </c>
      <c r="H125" s="155"/>
      <c r="I125" s="162">
        <f t="shared" si="9"/>
        <v>0</v>
      </c>
      <c r="K125" s="226" t="s">
        <v>6</v>
      </c>
      <c r="L125" s="227"/>
      <c r="M125" s="228" t="s">
        <v>56</v>
      </c>
      <c r="N125" s="228"/>
      <c r="O125" s="228"/>
      <c r="P125" s="228"/>
      <c r="Q125" s="228"/>
      <c r="R125" s="228"/>
      <c r="S125" s="227"/>
      <c r="U125" s="31"/>
      <c r="V125" s="31"/>
      <c r="W125" s="31"/>
    </row>
    <row r="126" spans="1:23" ht="15" customHeight="1">
      <c r="A126" s="51">
        <v>158</v>
      </c>
      <c r="B126" s="85" t="s">
        <v>128</v>
      </c>
      <c r="C126" s="113">
        <v>2012</v>
      </c>
      <c r="D126" s="113" t="s">
        <v>30</v>
      </c>
      <c r="E126" s="17">
        <v>13</v>
      </c>
      <c r="F126" s="18">
        <v>0.3853846153846154</v>
      </c>
      <c r="G126" s="19">
        <v>7.99</v>
      </c>
      <c r="H126" s="156"/>
      <c r="I126" s="162">
        <f t="shared" si="9"/>
        <v>0</v>
      </c>
      <c r="K126" s="238" t="s">
        <v>54</v>
      </c>
      <c r="L126" s="239"/>
      <c r="M126" s="246" t="s">
        <v>57</v>
      </c>
      <c r="N126" s="247"/>
      <c r="O126" s="247"/>
      <c r="P126" s="247"/>
      <c r="Q126" s="247"/>
      <c r="R126" s="247"/>
      <c r="S126" s="248"/>
      <c r="U126" s="31"/>
      <c r="V126" s="31"/>
      <c r="W126" s="31"/>
    </row>
    <row r="127" spans="1:23" ht="15" customHeight="1">
      <c r="A127" s="46">
        <v>159</v>
      </c>
      <c r="B127" s="87" t="s">
        <v>129</v>
      </c>
      <c r="C127" s="112">
        <v>2014</v>
      </c>
      <c r="D127" s="112" t="s">
        <v>30</v>
      </c>
      <c r="E127" s="14">
        <v>12.5</v>
      </c>
      <c r="F127" s="15">
        <v>0.28400000000000003</v>
      </c>
      <c r="G127" s="16">
        <v>8.95</v>
      </c>
      <c r="H127" s="155"/>
      <c r="I127" s="162">
        <f t="shared" si="9"/>
        <v>0</v>
      </c>
      <c r="K127" s="238"/>
      <c r="L127" s="239"/>
      <c r="M127" s="249"/>
      <c r="N127" s="250"/>
      <c r="O127" s="250"/>
      <c r="P127" s="250"/>
      <c r="Q127" s="250"/>
      <c r="R127" s="250"/>
      <c r="S127" s="251"/>
      <c r="U127" s="31"/>
      <c r="V127" s="31"/>
      <c r="W127" s="31"/>
    </row>
    <row r="128" spans="1:23" ht="15" customHeight="1">
      <c r="A128" s="51">
        <v>160</v>
      </c>
      <c r="B128" s="85" t="s">
        <v>130</v>
      </c>
      <c r="C128" s="113">
        <v>2013</v>
      </c>
      <c r="D128" s="113" t="s">
        <v>30</v>
      </c>
      <c r="E128" s="17">
        <v>14</v>
      </c>
      <c r="F128" s="18">
        <v>0.3578571428571428</v>
      </c>
      <c r="G128" s="19">
        <v>8.99</v>
      </c>
      <c r="H128" s="156"/>
      <c r="I128" s="162">
        <f t="shared" si="9"/>
        <v>0</v>
      </c>
      <c r="K128" s="240" t="s">
        <v>59</v>
      </c>
      <c r="L128" s="241"/>
      <c r="M128" s="252" t="s">
        <v>58</v>
      </c>
      <c r="N128" s="253"/>
      <c r="O128" s="253"/>
      <c r="P128" s="253"/>
      <c r="Q128" s="253"/>
      <c r="R128" s="253"/>
      <c r="S128" s="254"/>
      <c r="U128" s="31"/>
      <c r="V128" s="31"/>
      <c r="W128" s="31"/>
    </row>
    <row r="129" spans="1:19" ht="15" customHeight="1">
      <c r="A129" s="46">
        <v>161</v>
      </c>
      <c r="B129" s="87" t="s">
        <v>131</v>
      </c>
      <c r="C129" s="112">
        <v>2013</v>
      </c>
      <c r="D129" s="112" t="s">
        <v>30</v>
      </c>
      <c r="E129" s="14">
        <v>18</v>
      </c>
      <c r="F129" s="15">
        <v>0.445</v>
      </c>
      <c r="G129" s="16">
        <v>9.99</v>
      </c>
      <c r="H129" s="155"/>
      <c r="I129" s="162">
        <f>H129*6*G129</f>
        <v>0</v>
      </c>
      <c r="K129" s="240"/>
      <c r="L129" s="241"/>
      <c r="M129" s="252"/>
      <c r="N129" s="253"/>
      <c r="O129" s="253"/>
      <c r="P129" s="253"/>
      <c r="Q129" s="253"/>
      <c r="R129" s="253"/>
      <c r="S129" s="254"/>
    </row>
    <row r="130" spans="1:19" ht="15" customHeight="1">
      <c r="A130" s="51">
        <v>162</v>
      </c>
      <c r="B130" s="105" t="s">
        <v>132</v>
      </c>
      <c r="C130" s="122">
        <v>2014</v>
      </c>
      <c r="D130" s="113" t="s">
        <v>30</v>
      </c>
      <c r="E130" s="60">
        <v>21</v>
      </c>
      <c r="F130" s="138">
        <v>0.4333333333333333</v>
      </c>
      <c r="G130" s="62">
        <v>11.9</v>
      </c>
      <c r="H130" s="170"/>
      <c r="I130" s="162">
        <f t="shared" si="9"/>
        <v>0</v>
      </c>
      <c r="K130" s="242" t="s">
        <v>55</v>
      </c>
      <c r="L130" s="243"/>
      <c r="M130" s="143"/>
      <c r="N130" s="144"/>
      <c r="O130" s="145"/>
      <c r="P130" s="145"/>
      <c r="Q130" s="145"/>
      <c r="R130" s="145"/>
      <c r="S130" s="146"/>
    </row>
    <row r="131" spans="1:19" ht="15" customHeight="1">
      <c r="A131" s="46">
        <v>163</v>
      </c>
      <c r="B131" s="87" t="s">
        <v>133</v>
      </c>
      <c r="C131" s="112">
        <v>2015</v>
      </c>
      <c r="D131" s="112" t="s">
        <v>30</v>
      </c>
      <c r="E131" s="14">
        <v>29.9</v>
      </c>
      <c r="F131" s="15">
        <v>0.5685618729096991</v>
      </c>
      <c r="G131" s="16">
        <v>12.9</v>
      </c>
      <c r="H131" s="155"/>
      <c r="I131" s="162">
        <f t="shared" si="9"/>
        <v>0</v>
      </c>
      <c r="K131" s="244"/>
      <c r="L131" s="245"/>
      <c r="M131" s="139"/>
      <c r="N131" s="140"/>
      <c r="O131" s="141"/>
      <c r="P131" s="141"/>
      <c r="Q131" s="141"/>
      <c r="R131" s="141"/>
      <c r="S131" s="142"/>
    </row>
    <row r="132" spans="1:19" ht="15" customHeight="1">
      <c r="A132" s="51">
        <v>164</v>
      </c>
      <c r="B132" s="85" t="s">
        <v>249</v>
      </c>
      <c r="C132" s="113">
        <v>2012</v>
      </c>
      <c r="D132" s="113" t="s">
        <v>30</v>
      </c>
      <c r="E132" s="17">
        <v>19.9</v>
      </c>
      <c r="F132" s="67">
        <v>0.2512562814070351</v>
      </c>
      <c r="G132" s="19">
        <v>14.9</v>
      </c>
      <c r="H132" s="156"/>
      <c r="I132" s="162">
        <f t="shared" si="9"/>
        <v>0</v>
      </c>
      <c r="K132" s="188"/>
      <c r="L132" s="188" t="s">
        <v>271</v>
      </c>
      <c r="M132" s="191"/>
      <c r="N132" s="191"/>
      <c r="O132" s="192"/>
      <c r="P132" s="192"/>
      <c r="Q132" s="192"/>
      <c r="R132" s="192"/>
      <c r="S132" s="187" t="s">
        <v>7</v>
      </c>
    </row>
    <row r="133" spans="1:24" ht="15" customHeight="1">
      <c r="A133" s="46">
        <v>165</v>
      </c>
      <c r="B133" s="87" t="s">
        <v>134</v>
      </c>
      <c r="C133" s="112">
        <v>2012</v>
      </c>
      <c r="D133" s="112" t="s">
        <v>30</v>
      </c>
      <c r="E133" s="14">
        <v>21.9</v>
      </c>
      <c r="F133" s="15">
        <v>0.317351598173516</v>
      </c>
      <c r="G133" s="16">
        <v>14.95</v>
      </c>
      <c r="H133" s="155"/>
      <c r="I133" s="162">
        <f t="shared" si="9"/>
        <v>0</v>
      </c>
      <c r="K133" s="186"/>
      <c r="L133" s="188"/>
      <c r="M133" s="189"/>
      <c r="N133" s="182"/>
      <c r="O133" s="182"/>
      <c r="P133" s="182"/>
      <c r="Q133" s="182"/>
      <c r="R133" s="182"/>
      <c r="S133" s="187"/>
      <c r="V133" s="31"/>
      <c r="W133" s="31"/>
      <c r="X133" s="31"/>
    </row>
    <row r="134" spans="1:24" ht="15" customHeight="1">
      <c r="A134" s="51">
        <v>166</v>
      </c>
      <c r="B134" s="85" t="s">
        <v>135</v>
      </c>
      <c r="C134" s="197">
        <v>2014</v>
      </c>
      <c r="D134" s="113" t="s">
        <v>30</v>
      </c>
      <c r="E134" s="17">
        <v>23.5</v>
      </c>
      <c r="F134" s="67">
        <v>0.2382978723404256</v>
      </c>
      <c r="G134" s="19">
        <v>17.9</v>
      </c>
      <c r="H134" s="198"/>
      <c r="I134" s="162">
        <f t="shared" si="9"/>
        <v>0</v>
      </c>
      <c r="K134" s="136"/>
      <c r="L134" s="136"/>
      <c r="M134" s="129"/>
      <c r="N134" s="111"/>
      <c r="O134" s="21"/>
      <c r="P134" s="21"/>
      <c r="Q134" s="21"/>
      <c r="R134" s="21"/>
      <c r="S134" s="110"/>
      <c r="V134" s="31"/>
      <c r="W134" s="31"/>
      <c r="X134" s="31"/>
    </row>
    <row r="135" spans="1:24" ht="15" customHeight="1">
      <c r="A135" s="46">
        <v>167</v>
      </c>
      <c r="B135" s="87" t="s">
        <v>250</v>
      </c>
      <c r="C135" s="112">
        <v>2011</v>
      </c>
      <c r="D135" s="112" t="s">
        <v>30</v>
      </c>
      <c r="E135" s="14">
        <v>25</v>
      </c>
      <c r="F135" s="68">
        <v>0.20400000000000007</v>
      </c>
      <c r="G135" s="16">
        <v>19.9</v>
      </c>
      <c r="H135" s="155"/>
      <c r="I135" s="162">
        <f t="shared" si="9"/>
        <v>0</v>
      </c>
      <c r="K135" s="133"/>
      <c r="L135" s="134"/>
      <c r="M135" s="183"/>
      <c r="N135" s="183"/>
      <c r="O135" s="32"/>
      <c r="P135" s="32"/>
      <c r="Q135" s="33"/>
      <c r="R135" s="34"/>
      <c r="S135" s="34"/>
      <c r="V135" s="31"/>
      <c r="W135" s="31"/>
      <c r="X135" s="31"/>
    </row>
    <row r="136" spans="1:24" ht="15" customHeight="1">
      <c r="A136" s="51">
        <v>168</v>
      </c>
      <c r="B136" s="85" t="s">
        <v>136</v>
      </c>
      <c r="C136" s="113" t="s">
        <v>169</v>
      </c>
      <c r="D136" s="113" t="s">
        <v>30</v>
      </c>
      <c r="E136" s="17">
        <v>31.9</v>
      </c>
      <c r="F136" s="67">
        <v>0.31347962382445144</v>
      </c>
      <c r="G136" s="19">
        <v>21.9</v>
      </c>
      <c r="H136" s="156"/>
      <c r="I136" s="162">
        <f t="shared" si="9"/>
        <v>0</v>
      </c>
      <c r="K136" s="135"/>
      <c r="L136" s="135"/>
      <c r="M136" s="184"/>
      <c r="N136" s="184"/>
      <c r="O136" s="32"/>
      <c r="P136" s="32"/>
      <c r="Q136" s="35"/>
      <c r="R136" s="36"/>
      <c r="S136" s="36"/>
      <c r="V136" s="31"/>
      <c r="W136" s="31"/>
      <c r="X136" s="31"/>
    </row>
    <row r="137" spans="1:24" ht="15" customHeight="1">
      <c r="A137" s="46">
        <v>169</v>
      </c>
      <c r="B137" s="87" t="s">
        <v>137</v>
      </c>
      <c r="C137" s="112" t="s">
        <v>175</v>
      </c>
      <c r="D137" s="112" t="s">
        <v>30</v>
      </c>
      <c r="E137" s="14">
        <v>31.9</v>
      </c>
      <c r="F137" s="68">
        <v>0.31347962382445144</v>
      </c>
      <c r="G137" s="16">
        <v>21.9</v>
      </c>
      <c r="H137" s="155"/>
      <c r="I137" s="162">
        <f t="shared" si="9"/>
        <v>0</v>
      </c>
      <c r="K137" s="225"/>
      <c r="L137" s="225"/>
      <c r="M137" s="82"/>
      <c r="N137" s="82"/>
      <c r="O137" s="37"/>
      <c r="P137" s="37"/>
      <c r="Q137" s="35"/>
      <c r="R137" s="36"/>
      <c r="S137" s="36"/>
      <c r="V137" s="84"/>
      <c r="W137" s="83"/>
      <c r="X137" s="83"/>
    </row>
    <row r="138" spans="10:24" ht="15" customHeight="1">
      <c r="J138" s="1"/>
      <c r="K138" s="185"/>
      <c r="L138" s="185"/>
      <c r="M138" s="185"/>
      <c r="N138" s="185"/>
      <c r="O138" s="81"/>
      <c r="P138" s="82"/>
      <c r="Q138" s="82"/>
      <c r="R138" s="82"/>
      <c r="S138" s="82"/>
      <c r="V138" s="101"/>
      <c r="W138" s="101"/>
      <c r="X138" s="101"/>
    </row>
    <row r="139" spans="13:15" ht="15" customHeight="1">
      <c r="M139" s="101"/>
      <c r="N139" s="101"/>
      <c r="O139" s="101"/>
    </row>
    <row r="145" spans="12:15" ht="15">
      <c r="L145" s="29"/>
      <c r="M145" s="30"/>
      <c r="N145" s="30"/>
      <c r="O145" s="30"/>
    </row>
    <row r="146" spans="12:15" ht="15">
      <c r="L146" s="100"/>
      <c r="M146" s="100"/>
      <c r="N146" s="100"/>
      <c r="O146" s="100"/>
    </row>
    <row r="147" spans="12:15" ht="15">
      <c r="L147" s="100"/>
      <c r="M147" s="100"/>
      <c r="N147" s="100"/>
      <c r="O147" s="100"/>
    </row>
    <row r="148" spans="12:18" ht="15">
      <c r="L148" s="100"/>
      <c r="M148" s="100"/>
      <c r="N148" s="100"/>
      <c r="O148" s="100"/>
      <c r="P148" s="100"/>
      <c r="Q148" s="100"/>
      <c r="R148" s="100"/>
    </row>
    <row r="149" spans="12:18" ht="15">
      <c r="L149" s="27"/>
      <c r="M149" s="27"/>
      <c r="N149" s="27"/>
      <c r="O149" s="28"/>
      <c r="P149" s="100"/>
      <c r="Q149" s="100"/>
      <c r="R149" s="100"/>
    </row>
    <row r="150" spans="12:18" ht="15">
      <c r="L150" s="108"/>
      <c r="M150" s="31"/>
      <c r="N150" s="31"/>
      <c r="O150" s="31"/>
      <c r="P150" s="100"/>
      <c r="Q150" s="100"/>
      <c r="R150" s="100"/>
    </row>
    <row r="151" spans="12:15" ht="15">
      <c r="L151" s="31"/>
      <c r="M151" s="31"/>
      <c r="N151" s="31"/>
      <c r="O151" s="31"/>
    </row>
    <row r="152" spans="12:18" ht="15">
      <c r="L152" s="31"/>
      <c r="M152" s="31"/>
      <c r="N152" s="31"/>
      <c r="O152" s="31"/>
      <c r="P152" s="31"/>
      <c r="Q152" s="31"/>
      <c r="R152" s="31"/>
    </row>
    <row r="153" spans="12:18" ht="15">
      <c r="L153" s="31"/>
      <c r="M153" s="31"/>
      <c r="N153" s="31"/>
      <c r="O153" s="31"/>
      <c r="P153" s="31"/>
      <c r="Q153" s="31"/>
      <c r="R153" s="31"/>
    </row>
    <row r="154" spans="12:18" ht="15">
      <c r="L154" s="31"/>
      <c r="M154" s="31"/>
      <c r="N154" s="31"/>
      <c r="O154" s="31"/>
      <c r="P154" s="31"/>
      <c r="Q154" s="31"/>
      <c r="R154" s="31"/>
    </row>
    <row r="155" spans="12:18" ht="15">
      <c r="L155" s="27"/>
      <c r="M155" s="27"/>
      <c r="N155" s="27"/>
      <c r="O155" s="28"/>
      <c r="P155" s="31"/>
      <c r="Q155" s="31"/>
      <c r="R155" s="31"/>
    </row>
    <row r="156" spans="12:15" ht="15">
      <c r="L156" s="38"/>
      <c r="M156" s="27"/>
      <c r="N156" s="27"/>
      <c r="O156" s="28"/>
    </row>
    <row r="157" spans="12:15" ht="15">
      <c r="L157" s="101"/>
      <c r="M157" s="83"/>
      <c r="N157" s="83"/>
      <c r="O157" s="83"/>
    </row>
    <row r="158" spans="12:14" ht="15">
      <c r="L158" s="107"/>
      <c r="M158" s="107"/>
      <c r="N158" s="107"/>
    </row>
    <row r="159" spans="12:14" ht="15">
      <c r="L159" s="79"/>
      <c r="M159" s="79"/>
      <c r="N159" s="79"/>
    </row>
    <row r="160" ht="15">
      <c r="L160" s="39"/>
    </row>
    <row r="161" ht="15">
      <c r="L161" s="76"/>
    </row>
    <row r="162" ht="15">
      <c r="L162" s="77"/>
    </row>
    <row r="191" ht="15" customHeight="1"/>
  </sheetData>
  <sheetProtection sheet="1" formatCells="0" formatColumns="0" formatRows="0" insertColumns="0" insertRows="0" insertHyperlinks="0" deleteColumns="0" deleteRows="0" sort="0" autoFilter="0" pivotTables="0"/>
  <mergeCells count="30">
    <mergeCell ref="A1:M1"/>
    <mergeCell ref="K126:L127"/>
    <mergeCell ref="K128:L129"/>
    <mergeCell ref="K130:L131"/>
    <mergeCell ref="M126:S127"/>
    <mergeCell ref="M128:S129"/>
    <mergeCell ref="C2:M2"/>
    <mergeCell ref="O7:O8"/>
    <mergeCell ref="P7:P8"/>
    <mergeCell ref="Q7:Q8"/>
    <mergeCell ref="K137:L137"/>
    <mergeCell ref="K125:L125"/>
    <mergeCell ref="M125:S125"/>
    <mergeCell ref="Q123:R123"/>
    <mergeCell ref="C3:M3"/>
    <mergeCell ref="K7:K8"/>
    <mergeCell ref="L7:L8"/>
    <mergeCell ref="M7:M8"/>
    <mergeCell ref="N7:N8"/>
    <mergeCell ref="I104:I105"/>
    <mergeCell ref="R7:R8"/>
    <mergeCell ref="S7:S8"/>
    <mergeCell ref="A104:A105"/>
    <mergeCell ref="B104:B105"/>
    <mergeCell ref="C104:C105"/>
    <mergeCell ref="D104:D105"/>
    <mergeCell ref="E104:E105"/>
    <mergeCell ref="F104:F105"/>
    <mergeCell ref="G104:G105"/>
    <mergeCell ref="H104:H105"/>
  </mergeCells>
  <printOptions horizontalCentered="1" verticalCentered="1"/>
  <pageMargins left="0" right="0" top="0.1968503937007874" bottom="0" header="0" footer="0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DOMAINES ET VILLAGES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MR. ROUSSEY</dc:creator>
  <cp:keywords/>
  <dc:description/>
  <cp:lastModifiedBy>Utilisateur</cp:lastModifiedBy>
  <cp:lastPrinted>2017-03-09T08:46:27Z</cp:lastPrinted>
  <dcterms:created xsi:type="dcterms:W3CDTF">2013-02-13T10:17:03Z</dcterms:created>
  <dcterms:modified xsi:type="dcterms:W3CDTF">2017-03-09T08:46:53Z</dcterms:modified>
  <cp:category/>
  <cp:version/>
  <cp:contentType/>
  <cp:contentStatus/>
</cp:coreProperties>
</file>